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OVERVIEW" sheetId="2" r:id="rId5"/>
    <sheet state="visible" name="ASSETS" sheetId="3" r:id="rId6"/>
    <sheet state="visible" name="LIABILITIES" sheetId="4" r:id="rId7"/>
  </sheets>
  <definedNames/>
  <calcPr/>
  <extLst>
    <ext uri="GoogleSheetsCustomDataVersion2">
      <go:sheetsCustomData xmlns:go="http://customooxmlschemas.google.com/" r:id="rId8" roundtripDataChecksum="/bV96gb71DutXJ9Mx72/m1gakGsX+OvLGNZuung4Dx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You can find the shortcodes here:
https://www.iban.com/currency-codes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1">
      <text>
        <t xml:space="preserve">This is the current exchange rate. 
======</t>
      </text>
    </comment>
    <comment authorId="0" ref="C22">
      <text>
        <t xml:space="preserve">This exchange rate is used for the calculations. Choose a realistic worst-cas exchange rate. (See live exchange rate above)
======</t>
      </text>
    </comment>
  </commentList>
</comments>
</file>

<file path=xl/sharedStrings.xml><?xml version="1.0" encoding="utf-8"?>
<sst xmlns="http://schemas.openxmlformats.org/spreadsheetml/2006/main" count="105" uniqueCount="86">
  <si>
    <t>Before you start editing this sheet, please fill out the yellow cell below. 
You can find additional infos in the cell notes. 
Swiss Francs (CHF) are just used as an example.</t>
  </si>
  <si>
    <t>Official shortcode for local currency:</t>
  </si>
  <si>
    <t>CHF</t>
  </si>
  <si>
    <t>Please fill out the header and cells D22-D24 in tab "Overview" and then continue to fill the "Assets" and "Liabilities" tabs. For expenses that are per person, enter the amount per person and add the number of people into the "Quantity" field. For expenses that are not dependent on the amount of participants, add the total amount and add 1 into the "Quantity" field. If you have questions, contact the VPF.</t>
  </si>
  <si>
    <t>Fiscal Sheet - IADS AC/MYM 20XX</t>
  </si>
  <si>
    <t>Country:</t>
  </si>
  <si>
    <t>Dates:</t>
  </si>
  <si>
    <t>Chairperson:</t>
  </si>
  <si>
    <t>Finance Officer:</t>
  </si>
  <si>
    <t>EUR</t>
  </si>
  <si>
    <t>Income</t>
  </si>
  <si>
    <t>Total</t>
  </si>
  <si>
    <t>Liabilities</t>
  </si>
  <si>
    <t>Participants GA</t>
  </si>
  <si>
    <t>Participants Non-GA</t>
  </si>
  <si>
    <t>Total Participants</t>
  </si>
  <si>
    <t>ASSETS</t>
  </si>
  <si>
    <t>ITEM</t>
  </si>
  <si>
    <t>DESCRIPTION</t>
  </si>
  <si>
    <t>Quantity</t>
  </si>
  <si>
    <t>TOTAL EUR</t>
  </si>
  <si>
    <t>INTERNATIONAL REGISTRATION FEES</t>
  </si>
  <si>
    <t>Package A - congress (Ealy Bird)</t>
  </si>
  <si>
    <t>Pre-congress</t>
  </si>
  <si>
    <t>Package B - pre-congress, congress (Ealy Bird)</t>
  </si>
  <si>
    <t>Congress</t>
  </si>
  <si>
    <t>Package C - post congress, congress (Early Bird)</t>
  </si>
  <si>
    <t>Post-congress</t>
  </si>
  <si>
    <t>Package D - pre- and post-congress, congress (Ealy Bird)</t>
  </si>
  <si>
    <t>Package A - congress (Normal)</t>
  </si>
  <si>
    <t>Package B - pre-congress, congress (Normal)</t>
  </si>
  <si>
    <t>Package C - post congress, congress (Normal)</t>
  </si>
  <si>
    <t>Package D - pre- and post-congress, congress (Normal)</t>
  </si>
  <si>
    <t>Single Room Upgrade</t>
  </si>
  <si>
    <t>LOCAL REGISTRATION FEES</t>
  </si>
  <si>
    <t>Package A (1 day) - Scientific days (without Gala and Afterparty)</t>
  </si>
  <si>
    <t>Package B (2 days) - Scientific days (without Gala and Afterparty)</t>
  </si>
  <si>
    <t>Gala ticket</t>
  </si>
  <si>
    <t>Afterparty</t>
  </si>
  <si>
    <t>NATIONAL SPONSORS</t>
  </si>
  <si>
    <t>MONEY COLLECTED</t>
  </si>
  <si>
    <t xml:space="preserve">WAITING FOR DONATION </t>
  </si>
  <si>
    <t>CONFIRMED SPONSORS</t>
  </si>
  <si>
    <t>IADS SPONSORS</t>
  </si>
  <si>
    <t>LIABILITIES</t>
  </si>
  <si>
    <t xml:space="preserve">TOTAL EUR </t>
  </si>
  <si>
    <t xml:space="preserve">PRE-
CONGRESS </t>
  </si>
  <si>
    <t>Hotel</t>
  </si>
  <si>
    <t>Food</t>
  </si>
  <si>
    <t>Transportation</t>
  </si>
  <si>
    <t>Activity</t>
  </si>
  <si>
    <t>CONGRESS</t>
  </si>
  <si>
    <t>Fees IADS (10% - Non-Member Participants)</t>
  </si>
  <si>
    <t>ExCo (50%)</t>
  </si>
  <si>
    <t>Total of all Locals (7%)</t>
  </si>
  <si>
    <t xml:space="preserve">POST- CONGRESS </t>
  </si>
  <si>
    <t>Activities</t>
  </si>
  <si>
    <t>SOCIAL PROGRAM</t>
  </si>
  <si>
    <t>MEALS</t>
  </si>
  <si>
    <t>Arrivals Day Dinner (Opening Ceremony)</t>
  </si>
  <si>
    <t>GA Day 1 Breakfast (Hotel)</t>
  </si>
  <si>
    <t>GA Day 1 2x Coffe Break + Lunch GA</t>
  </si>
  <si>
    <t>GA Day 1 1x Coffee Break + Lunch Non-GA</t>
  </si>
  <si>
    <t>GA Day 1 Dinner</t>
  </si>
  <si>
    <t>GA Day 2 Breakfast (Hotel)</t>
  </si>
  <si>
    <t>GA Day 2 2x Coffe Break + Lunch GA</t>
  </si>
  <si>
    <t>GA Day 2 1x Coffee Break + Lunch Non-GA</t>
  </si>
  <si>
    <t>GA Day 2 Dinner (Exchange Fair)</t>
  </si>
  <si>
    <t>Scientific Day 1 Breakfast (Hotel)</t>
  </si>
  <si>
    <t>Scientific Day 1 2x Coffe Break + Lunch</t>
  </si>
  <si>
    <t>Scientific Day 1 Dinner</t>
  </si>
  <si>
    <t>Scientific Day 2 Breakfast (Hotel)</t>
  </si>
  <si>
    <t>Scientific Day 2 2x Coffe Break + Lunch</t>
  </si>
  <si>
    <t>Scientific Day 2 Dinner (Gala Night)</t>
  </si>
  <si>
    <t>Departure Day Breakfast (Hotel)</t>
  </si>
  <si>
    <t xml:space="preserve"> </t>
  </si>
  <si>
    <t>HOTEL CONGRESS</t>
  </si>
  <si>
    <t>Hotel Double Room</t>
  </si>
  <si>
    <t>Hotel Singel Room</t>
  </si>
  <si>
    <t>TRANSPORT</t>
  </si>
  <si>
    <t>PRINTABLES</t>
  </si>
  <si>
    <t>SCIENTIFIC</t>
  </si>
  <si>
    <t>LOC 
EXPENSES</t>
  </si>
  <si>
    <t>BANK AND TAXES</t>
  </si>
  <si>
    <t>Banking Fees</t>
  </si>
  <si>
    <t>Taxes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</si>
</sst>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 [$€-1]"/>
    <numFmt numFmtId="165" formatCode="#,##0.00\ \€"/>
    <numFmt numFmtId="166" formatCode="0.0000"/>
    <numFmt numFmtId="167" formatCode="#,##0.00_-\ [$€-1]"/>
  </numFmts>
  <fonts count="12">
    <font>
      <sz val="11.0"/>
      <color theme="1"/>
      <name val="Aptos Narrow"/>
      <scheme val="minor"/>
    </font>
    <font>
      <sz val="11.0"/>
      <color theme="1"/>
      <name val="Arial"/>
    </font>
    <font>
      <sz val="11.0"/>
      <color theme="1"/>
      <name val="Aptos Narrow"/>
    </font>
    <font>
      <b/>
      <sz val="16.0"/>
      <color theme="1"/>
      <name val="Arial"/>
    </font>
    <font/>
    <font>
      <sz val="10.0"/>
      <color theme="1"/>
      <name val="Arial"/>
    </font>
    <font>
      <b/>
      <sz val="10.0"/>
      <color theme="1"/>
      <name val="Arial"/>
    </font>
    <font>
      <b/>
      <sz val="22.0"/>
      <color theme="1"/>
      <name val="Arial"/>
    </font>
    <font>
      <b/>
      <sz val="17.0"/>
      <color theme="1"/>
      <name val="Arial"/>
    </font>
    <font>
      <b/>
      <sz val="11.0"/>
      <color theme="1"/>
      <name val="Arial"/>
    </font>
    <font>
      <sz val="11.0"/>
      <color theme="1"/>
      <name val="Cambria"/>
    </font>
    <font>
      <sz val="10.0"/>
      <color theme="0"/>
      <name val="Arial"/>
    </font>
  </fonts>
  <fills count="17">
    <fill>
      <patternFill patternType="none"/>
    </fill>
    <fill>
      <patternFill patternType="lightGray"/>
    </fill>
    <fill>
      <patternFill patternType="solid">
        <fgColor rgb="FFFFFF00"/>
        <bgColor rgb="FFFFFF00"/>
      </patternFill>
    </fill>
    <fill>
      <patternFill patternType="solid">
        <fgColor rgb="FFFFC000"/>
        <bgColor rgb="FFFFC000"/>
      </patternFill>
    </fill>
    <fill>
      <patternFill patternType="solid">
        <fgColor rgb="FFFBBC04"/>
        <bgColor rgb="FFFBBC04"/>
      </patternFill>
    </fill>
    <fill>
      <patternFill patternType="solid">
        <fgColor rgb="FF34A853"/>
        <bgColor rgb="FF34A853"/>
      </patternFill>
    </fill>
    <fill>
      <patternFill patternType="solid">
        <fgColor rgb="FFFF0000"/>
        <bgColor rgb="FFFF0000"/>
      </patternFill>
    </fill>
    <fill>
      <patternFill patternType="solid">
        <fgColor rgb="FF6AA84F"/>
        <bgColor rgb="FF6AA84F"/>
      </patternFill>
    </fill>
    <fill>
      <patternFill patternType="solid">
        <fgColor theme="6"/>
        <bgColor theme="6"/>
      </patternFill>
    </fill>
    <fill>
      <patternFill patternType="solid">
        <fgColor rgb="FF000000"/>
        <bgColor rgb="FF000000"/>
      </patternFill>
    </fill>
    <fill>
      <patternFill patternType="solid">
        <fgColor rgb="FFFF9900"/>
        <bgColor rgb="FFFF9900"/>
      </patternFill>
    </fill>
    <fill>
      <patternFill patternType="solid">
        <fgColor rgb="FFFFFFFF"/>
        <bgColor rgb="FFFFFFFF"/>
      </patternFill>
    </fill>
    <fill>
      <patternFill patternType="solid">
        <fgColor theme="1"/>
        <bgColor theme="1"/>
      </patternFill>
    </fill>
    <fill>
      <patternFill patternType="solid">
        <fgColor rgb="FF92D050"/>
        <bgColor rgb="FF92D050"/>
      </patternFill>
    </fill>
    <fill>
      <patternFill patternType="solid">
        <fgColor theme="0"/>
        <bgColor theme="0"/>
      </patternFill>
    </fill>
    <fill>
      <patternFill patternType="solid">
        <fgColor theme="5"/>
        <bgColor theme="5"/>
      </patternFill>
    </fill>
    <fill>
      <patternFill patternType="solid">
        <fgColor rgb="FFCC4125"/>
        <bgColor rgb="FFCC4125"/>
      </patternFill>
    </fill>
  </fills>
  <borders count="63">
    <border/>
    <border>
      <top style="thin">
        <color rgb="FFFFC000"/>
      </top>
      <bottom style="thin">
        <color rgb="FFFFC000"/>
      </bottom>
    </border>
    <border>
      <right style="thin">
        <color rgb="FFFFC000"/>
      </right>
      <top style="thin">
        <color rgb="FFFFC000"/>
      </top>
      <bottom style="thin">
        <color rgb="FFFFC000"/>
      </bottom>
    </border>
    <border>
      <left style="thin">
        <color rgb="FFFFC000"/>
      </left>
      <right style="thin">
        <color rgb="FFFFC000"/>
      </right>
      <top style="thin">
        <color rgb="FFFFC000"/>
      </top>
      <bottom style="thin">
        <color rgb="FFFFC000"/>
      </bottom>
    </border>
    <border>
      <left style="thin">
        <color rgb="FFFFC000"/>
      </left>
      <top style="thin">
        <color rgb="FFFFC000"/>
      </top>
      <bottom style="thin">
        <color rgb="FFFFC000"/>
      </bottom>
    </border>
    <border>
      <left style="thin">
        <color rgb="FF000000"/>
      </left>
      <right style="thin">
        <color rgb="FF000000"/>
      </right>
      <top style="thin">
        <color rgb="FF000000"/>
      </top>
      <bottom style="thin">
        <color rgb="FF000000"/>
      </bottom>
    </border>
    <border>
      <right style="thin">
        <color rgb="FF000000"/>
      </right>
    </border>
    <border>
      <left style="thin">
        <color rgb="FF000000"/>
      </left>
      <right/>
      <top style="thin">
        <color rgb="FF000000"/>
      </top>
    </border>
    <border>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left style="thin">
        <color rgb="FF000000"/>
      </left>
      <right/>
    </border>
    <border>
      <left/>
      <right style="thin">
        <color rgb="FF000000"/>
      </right>
    </border>
    <border>
      <left style="thin">
        <color rgb="FF000000"/>
      </left>
      <right style="thin">
        <color rgb="FF000000"/>
      </right>
    </border>
    <border>
      <left style="thin">
        <color rgb="FF000000"/>
      </left>
    </border>
    <border>
      <left style="thin">
        <color rgb="FF000000"/>
      </left>
      <right/>
      <bottom style="thin">
        <color rgb="FF000000"/>
      </bottom>
    </border>
    <border>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rder>
    <border>
      <right style="thin">
        <color rgb="FF000000"/>
      </right>
      <bottom style="thin">
        <color rgb="FF000000"/>
      </bottom>
    </border>
    <border>
      <left style="thin">
        <color rgb="FF000000"/>
      </left>
      <right style="medium">
        <color rgb="FF000000"/>
      </right>
      <bottom style="thin">
        <color rgb="FF000000"/>
      </bottom>
    </border>
    <border>
      <right style="medium">
        <color rgb="FF000000"/>
      </right>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right style="thin">
        <color rgb="FF000000"/>
      </right>
      <top/>
      <bottom style="medium">
        <color rgb="FF000000"/>
      </bottom>
    </border>
    <border>
      <left/>
      <right style="medium">
        <color rgb="FF000000"/>
      </right>
      <top/>
      <bottom style="medium">
        <color rgb="FF000000"/>
      </bottom>
    </border>
    <border>
      <left/>
      <right/>
      <top/>
      <bottom/>
    </border>
    <border>
      <left/>
      <right style="thin">
        <color rgb="FF000000"/>
      </right>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medium">
        <color rgb="FF000000"/>
      </right>
      <top/>
      <bottom style="thin">
        <color rgb="FF000000"/>
      </bottom>
    </border>
    <border>
      <left/>
      <top/>
      <bottom/>
    </border>
    <border>
      <left/>
      <right/>
      <top/>
      <bottom style="double">
        <color rgb="FF000000"/>
      </bottom>
    </border>
    <border>
      <left/>
      <right style="medium">
        <color rgb="FF000000"/>
      </right>
      <top style="medium">
        <color rgb="FF000000"/>
      </top>
    </border>
    <border>
      <left/>
      <right style="medium">
        <color rgb="FF000000"/>
      </right>
      <bottom style="medium">
        <color rgb="FF000000"/>
      </bottom>
    </border>
    <border>
      <right/>
      <top/>
      <bottom/>
    </border>
    <border>
      <left/>
      <right style="thin">
        <color rgb="FF000000"/>
      </right>
      <top/>
      <bottom/>
    </border>
    <border>
      <left style="thin">
        <color rgb="FF505050"/>
      </left>
      <right style="thin">
        <color rgb="FF505050"/>
      </right>
      <top style="thin">
        <color rgb="FF505050"/>
      </top>
      <bottom style="thin">
        <color rgb="FF505050"/>
      </bottom>
    </border>
  </borders>
  <cellStyleXfs count="1">
    <xf borderId="0" fillId="0" fontId="0" numFmtId="0" applyAlignment="1" applyFont="1"/>
  </cellStyleXfs>
  <cellXfs count="170">
    <xf borderId="0" fillId="0" fontId="0" numFmtId="0" xfId="0" applyAlignment="1" applyFont="1">
      <alignment readingOrder="0" shrinkToFit="0" vertical="bottom" wrapText="0"/>
    </xf>
    <xf borderId="0" fillId="0" fontId="1" numFmtId="0" xfId="0" applyAlignment="1" applyFont="1">
      <alignment readingOrder="0" shrinkToFit="0" vertical="bottom" wrapText="1"/>
    </xf>
    <xf borderId="0" fillId="0" fontId="2" numFmtId="0" xfId="0" applyAlignment="1" applyFont="1">
      <alignment vertical="bottom"/>
    </xf>
    <xf borderId="0" fillId="0" fontId="1" numFmtId="0" xfId="0" applyAlignment="1" applyFont="1">
      <alignment vertical="bottom"/>
    </xf>
    <xf borderId="0" fillId="2" fontId="1" numFmtId="0" xfId="0" applyAlignment="1" applyFill="1" applyFont="1">
      <alignment readingOrder="0" vertical="bottom"/>
    </xf>
    <xf borderId="0" fillId="0" fontId="3" numFmtId="0" xfId="0" applyAlignment="1" applyFont="1">
      <alignment horizontal="center" readingOrder="0" vertical="center"/>
    </xf>
    <xf borderId="1" fillId="3" fontId="3" numFmtId="0" xfId="0" applyAlignment="1" applyBorder="1" applyFill="1" applyFont="1">
      <alignment horizontal="center" readingOrder="0" vertical="center"/>
    </xf>
    <xf borderId="1" fillId="0" fontId="4" numFmtId="0" xfId="0" applyBorder="1" applyFont="1"/>
    <xf borderId="2" fillId="0" fontId="4" numFmtId="0" xfId="0" applyBorder="1" applyFont="1"/>
    <xf borderId="3" fillId="3" fontId="2" numFmtId="0" xfId="0" applyAlignment="1" applyBorder="1" applyFont="1">
      <alignment vertical="bottom"/>
    </xf>
    <xf borderId="2" fillId="3" fontId="2" numFmtId="0" xfId="0" applyAlignment="1" applyBorder="1" applyFont="1">
      <alignment horizontal="right" vertical="bottom"/>
    </xf>
    <xf borderId="4" fillId="3" fontId="2" numFmtId="0" xfId="0" applyAlignment="1" applyBorder="1" applyFont="1">
      <alignment horizontal="left" vertical="bottom"/>
    </xf>
    <xf borderId="2" fillId="3" fontId="1" numFmtId="0" xfId="0" applyAlignment="1" applyBorder="1" applyFont="1">
      <alignment horizontal="right" readingOrder="0" vertical="bottom"/>
    </xf>
    <xf borderId="0" fillId="0" fontId="5" numFmtId="0" xfId="0" applyFont="1"/>
    <xf borderId="0" fillId="0" fontId="5" numFmtId="164" xfId="0" applyFont="1" applyNumberFormat="1"/>
    <xf borderId="5" fillId="4" fontId="6" numFmtId="0" xfId="0" applyBorder="1" applyFill="1" applyFont="1"/>
    <xf borderId="6" fillId="0" fontId="5" numFmtId="0" xfId="0" applyBorder="1" applyFont="1"/>
    <xf borderId="7" fillId="5" fontId="7" numFmtId="0" xfId="0" applyAlignment="1" applyBorder="1" applyFill="1" applyFont="1">
      <alignment horizontal="center" vertical="center"/>
    </xf>
    <xf borderId="8" fillId="4" fontId="5" numFmtId="0" xfId="0" applyAlignment="1" applyBorder="1" applyFont="1">
      <alignment horizontal="center" vertical="center"/>
    </xf>
    <xf borderId="9" fillId="4" fontId="5" numFmtId="4" xfId="0" applyAlignment="1" applyBorder="1" applyFont="1" applyNumberFormat="1">
      <alignment horizontal="center" vertical="center"/>
    </xf>
    <xf borderId="9" fillId="4" fontId="5" numFmtId="165" xfId="0" applyAlignment="1" applyBorder="1" applyFont="1" applyNumberFormat="1">
      <alignment horizontal="center" vertical="center"/>
    </xf>
    <xf borderId="10" fillId="6" fontId="8" numFmtId="164" xfId="0" applyAlignment="1" applyBorder="1" applyFill="1" applyFont="1" applyNumberFormat="1">
      <alignment horizontal="center" vertical="center"/>
    </xf>
    <xf borderId="11" fillId="0" fontId="4" numFmtId="0" xfId="0" applyBorder="1" applyFont="1"/>
    <xf borderId="12" fillId="0" fontId="4" numFmtId="0" xfId="0" applyBorder="1" applyFont="1"/>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8" fillId="0" fontId="4" numFmtId="0" xfId="0" applyBorder="1" applyFont="1"/>
    <xf borderId="19" fillId="0" fontId="4" numFmtId="0" xfId="0" applyBorder="1" applyFont="1"/>
    <xf borderId="20" fillId="0" fontId="4" numFmtId="0" xfId="0" applyBorder="1" applyFont="1"/>
    <xf borderId="21" fillId="4" fontId="5" numFmtId="0" xfId="0" applyBorder="1" applyFont="1"/>
    <xf borderId="22" fillId="4" fontId="6" numFmtId="4" xfId="0" applyBorder="1" applyFont="1" applyNumberFormat="1"/>
    <xf borderId="23" fillId="4" fontId="6" numFmtId="165" xfId="0" applyBorder="1" applyFont="1" applyNumberFormat="1"/>
    <xf borderId="24" fillId="4" fontId="5" numFmtId="0" xfId="0" applyBorder="1" applyFont="1"/>
    <xf borderId="25" fillId="4" fontId="5" numFmtId="0" xfId="0" applyBorder="1" applyFont="1"/>
    <xf borderId="26" fillId="4" fontId="5" numFmtId="0" xfId="0" applyBorder="1" applyFont="1"/>
    <xf borderId="27" fillId="2" fontId="5" numFmtId="166" xfId="0" applyAlignment="1" applyBorder="1" applyFont="1" applyNumberFormat="1">
      <alignment readingOrder="0"/>
    </xf>
    <xf borderId="24" fillId="4" fontId="5" numFmtId="0" xfId="0" applyAlignment="1" applyBorder="1" applyFont="1">
      <alignment readingOrder="0"/>
    </xf>
    <xf borderId="25" fillId="2" fontId="5" numFmtId="0" xfId="0" applyAlignment="1" applyBorder="1" applyFont="1">
      <alignment readingOrder="0"/>
    </xf>
    <xf borderId="28" fillId="4" fontId="5" numFmtId="0" xfId="0" applyAlignment="1" applyBorder="1" applyFont="1">
      <alignment readingOrder="0"/>
    </xf>
    <xf borderId="29" fillId="2" fontId="5" numFmtId="0" xfId="0" applyAlignment="1" applyBorder="1" applyFont="1">
      <alignment readingOrder="0"/>
    </xf>
    <xf borderId="26" fillId="4" fontId="5" numFmtId="0" xfId="0" applyAlignment="1" applyBorder="1" applyFont="1">
      <alignment readingOrder="0"/>
    </xf>
    <xf borderId="27" fillId="4" fontId="5" numFmtId="0" xfId="0" applyBorder="1" applyFont="1"/>
    <xf borderId="30" fillId="7" fontId="3" numFmtId="0" xfId="0" applyAlignment="1" applyBorder="1" applyFill="1" applyFont="1">
      <alignment horizontal="center"/>
    </xf>
    <xf borderId="31" fillId="0" fontId="4" numFmtId="0" xfId="0" applyBorder="1" applyFont="1"/>
    <xf borderId="32" fillId="0" fontId="4" numFmtId="0" xfId="0" applyBorder="1" applyFont="1"/>
    <xf borderId="33" fillId="8" fontId="6" numFmtId="0" xfId="0" applyAlignment="1" applyBorder="1" applyFill="1" applyFont="1">
      <alignment horizontal="center"/>
    </xf>
    <xf borderId="34" fillId="8" fontId="6" numFmtId="0" xfId="0" applyAlignment="1" applyBorder="1" applyFont="1">
      <alignment horizontal="center"/>
    </xf>
    <xf borderId="35" fillId="8" fontId="6" numFmtId="0" xfId="0" applyAlignment="1" applyBorder="1" applyFont="1">
      <alignment horizontal="center"/>
    </xf>
    <xf borderId="34" fillId="8" fontId="6" numFmtId="164" xfId="0" applyAlignment="1" applyBorder="1" applyFont="1" applyNumberFormat="1">
      <alignment horizontal="center"/>
    </xf>
    <xf borderId="35" fillId="8" fontId="6" numFmtId="164" xfId="0" applyAlignment="1" applyBorder="1" applyFont="1" applyNumberFormat="1">
      <alignment horizontal="center"/>
    </xf>
    <xf borderId="35" fillId="8" fontId="6" numFmtId="164" xfId="0" applyAlignment="1" applyBorder="1" applyFont="1" applyNumberFormat="1">
      <alignment horizontal="center" shrinkToFit="0" wrapText="1"/>
    </xf>
    <xf borderId="36" fillId="8" fontId="6" numFmtId="0" xfId="0" applyAlignment="1" applyBorder="1" applyFont="1">
      <alignment horizontal="center" shrinkToFit="0" wrapText="1"/>
    </xf>
    <xf borderId="37" fillId="0" fontId="4" numFmtId="0" xfId="0" applyBorder="1" applyFont="1"/>
    <xf borderId="38" fillId="0" fontId="4" numFmtId="0" xfId="0" applyBorder="1" applyFont="1"/>
    <xf borderId="39" fillId="0" fontId="4" numFmtId="0" xfId="0" applyBorder="1" applyFont="1"/>
    <xf borderId="40" fillId="0" fontId="4" numFmtId="0" xfId="0" applyBorder="1" applyFont="1"/>
    <xf borderId="41" fillId="0" fontId="9" numFmtId="0" xfId="0" applyAlignment="1" applyBorder="1" applyFont="1">
      <alignment horizontal="center" shrinkToFit="0" vertical="center" wrapText="1"/>
    </xf>
    <xf borderId="42" fillId="0" fontId="5" numFmtId="0" xfId="0" applyBorder="1" applyFont="1"/>
    <xf borderId="42" fillId="2" fontId="1" numFmtId="0" xfId="0" applyAlignment="1" applyBorder="1" applyFont="1">
      <alignment horizontal="right" readingOrder="0"/>
    </xf>
    <xf borderId="18" fillId="0" fontId="5" numFmtId="4" xfId="0" applyAlignment="1" applyBorder="1" applyFont="1" applyNumberFormat="1">
      <alignment horizontal="right"/>
    </xf>
    <xf borderId="18" fillId="2" fontId="5" numFmtId="167" xfId="0" applyAlignment="1" applyBorder="1" applyFont="1" applyNumberFormat="1">
      <alignment horizontal="right" readingOrder="0"/>
    </xf>
    <xf borderId="42" fillId="0" fontId="5" numFmtId="2" xfId="0" applyBorder="1" applyFont="1" applyNumberFormat="1"/>
    <xf borderId="43" fillId="0" fontId="5" numFmtId="167" xfId="0" applyAlignment="1" applyBorder="1" applyFont="1" applyNumberFormat="1">
      <alignment horizontal="right"/>
    </xf>
    <xf borderId="0" fillId="0" fontId="2" numFmtId="0" xfId="0" applyFont="1"/>
    <xf borderId="41" fillId="0" fontId="4" numFmtId="0" xfId="0" applyBorder="1" applyFont="1"/>
    <xf borderId="5" fillId="0" fontId="5" numFmtId="4" xfId="0" applyAlignment="1" applyBorder="1" applyFont="1" applyNumberFormat="1">
      <alignment horizontal="right"/>
    </xf>
    <xf borderId="5" fillId="2" fontId="5" numFmtId="167" xfId="0" applyAlignment="1" applyBorder="1" applyFont="1" applyNumberFormat="1">
      <alignment horizontal="right" readingOrder="0"/>
    </xf>
    <xf borderId="29" fillId="0" fontId="5" numFmtId="167" xfId="0" applyAlignment="1" applyBorder="1" applyFont="1" applyNumberFormat="1">
      <alignment horizontal="right"/>
    </xf>
    <xf borderId="5" fillId="2" fontId="5" numFmtId="167" xfId="0" applyAlignment="1" applyBorder="1" applyFont="1" applyNumberFormat="1">
      <alignment horizontal="right"/>
    </xf>
    <xf borderId="44" fillId="0" fontId="5" numFmtId="0" xfId="0" applyBorder="1" applyFont="1"/>
    <xf borderId="45" fillId="9" fontId="5" numFmtId="0" xfId="0" applyBorder="1" applyFill="1" applyFont="1"/>
    <xf borderId="46" fillId="9" fontId="5" numFmtId="0" xfId="0" applyBorder="1" applyFont="1"/>
    <xf borderId="47" fillId="9" fontId="5" numFmtId="0" xfId="0" applyBorder="1" applyFont="1"/>
    <xf borderId="47" fillId="9" fontId="5" numFmtId="164" xfId="0" applyBorder="1" applyFont="1" applyNumberFormat="1"/>
    <xf borderId="47" fillId="10" fontId="5" numFmtId="4" xfId="0" applyBorder="1" applyFill="1" applyFont="1" applyNumberFormat="1"/>
    <xf borderId="48" fillId="10" fontId="5" numFmtId="167" xfId="0" applyBorder="1" applyFont="1" applyNumberFormat="1"/>
    <xf borderId="42" fillId="2" fontId="5" numFmtId="0" xfId="0" applyBorder="1" applyFont="1"/>
    <xf borderId="18" fillId="2" fontId="5" numFmtId="4" xfId="0" applyAlignment="1" applyBorder="1" applyFont="1" applyNumberFormat="1">
      <alignment horizontal="right"/>
    </xf>
    <xf borderId="18" fillId="0" fontId="5" numFmtId="167" xfId="0" applyAlignment="1" applyBorder="1" applyFont="1" applyNumberFormat="1">
      <alignment horizontal="right"/>
    </xf>
    <xf borderId="42" fillId="0" fontId="5" numFmtId="164" xfId="0" applyBorder="1" applyFont="1" applyNumberFormat="1"/>
    <xf borderId="5" fillId="2" fontId="5" numFmtId="4" xfId="0" applyAlignment="1" applyBorder="1" applyFont="1" applyNumberFormat="1">
      <alignment horizontal="right"/>
    </xf>
    <xf borderId="5" fillId="0" fontId="5" numFmtId="167" xfId="0" applyAlignment="1" applyBorder="1" applyFont="1" applyNumberFormat="1">
      <alignment horizontal="right"/>
    </xf>
    <xf borderId="48" fillId="10" fontId="5" numFmtId="164" xfId="0" applyBorder="1" applyFont="1" applyNumberFormat="1"/>
    <xf borderId="49" fillId="11" fontId="5" numFmtId="0" xfId="0" applyBorder="1" applyFill="1" applyFont="1"/>
    <xf borderId="0" fillId="0" fontId="1" numFmtId="0" xfId="0" applyFont="1"/>
    <xf borderId="50" fillId="2" fontId="5" numFmtId="4" xfId="0" applyBorder="1" applyFont="1" applyNumberFormat="1"/>
    <xf borderId="51" fillId="0" fontId="4" numFmtId="0" xfId="0" applyBorder="1" applyFont="1"/>
    <xf borderId="52" fillId="12" fontId="5" numFmtId="0" xfId="0" applyBorder="1" applyFill="1" applyFont="1"/>
    <xf borderId="50" fillId="12" fontId="5" numFmtId="0" xfId="0" applyBorder="1" applyFont="1"/>
    <xf borderId="53" fillId="13" fontId="5" numFmtId="164" xfId="0" applyAlignment="1" applyBorder="1" applyFill="1" applyFont="1" applyNumberFormat="1">
      <alignment horizontal="center"/>
    </xf>
    <xf borderId="54" fillId="0" fontId="4" numFmtId="0" xfId="0" applyBorder="1" applyFont="1"/>
    <xf borderId="50" fillId="10" fontId="5" numFmtId="4" xfId="0" applyBorder="1" applyFont="1" applyNumberFormat="1"/>
    <xf borderId="55" fillId="10" fontId="5" numFmtId="164" xfId="0" applyBorder="1" applyFont="1" applyNumberFormat="1"/>
    <xf borderId="53" fillId="3" fontId="5" numFmtId="164" xfId="0" applyAlignment="1" applyBorder="1" applyFont="1" applyNumberFormat="1">
      <alignment horizontal="center"/>
    </xf>
    <xf borderId="50" fillId="12" fontId="5" numFmtId="4" xfId="0" applyBorder="1" applyFont="1" applyNumberFormat="1"/>
    <xf borderId="55" fillId="12" fontId="5" numFmtId="0" xfId="0" applyBorder="1" applyFont="1"/>
    <xf borderId="52" fillId="9" fontId="5" numFmtId="0" xfId="0" applyBorder="1" applyFont="1"/>
    <xf borderId="50" fillId="9" fontId="5" numFmtId="0" xfId="0" applyBorder="1" applyFont="1"/>
    <xf borderId="53" fillId="10" fontId="5" numFmtId="164" xfId="0" applyAlignment="1" applyBorder="1" applyFont="1" applyNumberFormat="1">
      <alignment horizontal="center"/>
    </xf>
    <xf borderId="42" fillId="0" fontId="1" numFmtId="0" xfId="0" applyBorder="1" applyFont="1"/>
    <xf borderId="56" fillId="14" fontId="5" numFmtId="0" xfId="0" applyBorder="1" applyFill="1" applyFont="1"/>
    <xf borderId="50" fillId="14" fontId="5" numFmtId="0" xfId="0" applyBorder="1" applyFont="1"/>
    <xf borderId="49" fillId="14" fontId="5" numFmtId="0" xfId="0" applyBorder="1" applyFont="1"/>
    <xf borderId="49" fillId="14" fontId="2" numFmtId="0" xfId="0" applyBorder="1" applyFont="1"/>
    <xf borderId="27" fillId="10" fontId="5" numFmtId="164" xfId="0" applyBorder="1" applyFont="1" applyNumberFormat="1"/>
    <xf borderId="57" fillId="15" fontId="5" numFmtId="4" xfId="0" applyBorder="1" applyFill="1" applyFont="1" applyNumberFormat="1"/>
    <xf borderId="57" fillId="15" fontId="5" numFmtId="164" xfId="0" applyBorder="1" applyFont="1" applyNumberFormat="1"/>
    <xf borderId="0" fillId="0" fontId="5" numFmtId="49" xfId="0" applyFont="1" applyNumberFormat="1"/>
    <xf borderId="30" fillId="16" fontId="3" numFmtId="0" xfId="0" applyAlignment="1" applyBorder="1" applyFill="1" applyFont="1">
      <alignment horizontal="center"/>
    </xf>
    <xf borderId="34" fillId="8" fontId="6" numFmtId="49" xfId="0" applyAlignment="1" applyBorder="1" applyFont="1" applyNumberFormat="1">
      <alignment horizontal="center"/>
    </xf>
    <xf borderId="34" fillId="8" fontId="6" numFmtId="164" xfId="0" applyAlignment="1" applyBorder="1" applyFont="1" applyNumberFormat="1">
      <alignment horizontal="center" shrinkToFit="0" wrapText="1"/>
    </xf>
    <xf borderId="58" fillId="8" fontId="6" numFmtId="0" xfId="0" applyAlignment="1" applyBorder="1" applyFont="1">
      <alignment horizontal="center" shrinkToFit="0" wrapText="1"/>
    </xf>
    <xf borderId="59" fillId="0" fontId="4" numFmtId="0" xfId="0" applyBorder="1" applyFont="1"/>
    <xf borderId="41" fillId="0" fontId="9" numFmtId="0" xfId="0" applyAlignment="1" applyBorder="1" applyFont="1">
      <alignment horizontal="center" readingOrder="0" shrinkToFit="0" vertical="center" wrapText="1"/>
    </xf>
    <xf borderId="42" fillId="0" fontId="10" numFmtId="0" xfId="0" applyBorder="1" applyFont="1"/>
    <xf borderId="18" fillId="2" fontId="10" numFmtId="49" xfId="0" applyAlignment="1" applyBorder="1" applyFont="1" applyNumberFormat="1">
      <alignment horizontal="center"/>
    </xf>
    <xf borderId="18" fillId="2" fontId="10" numFmtId="4" xfId="0" applyAlignment="1" applyBorder="1" applyFont="1" applyNumberFormat="1">
      <alignment horizontal="right"/>
    </xf>
    <xf borderId="18" fillId="0" fontId="10" numFmtId="164" xfId="0" applyAlignment="1" applyBorder="1" applyFont="1" applyNumberFormat="1">
      <alignment horizontal="right"/>
    </xf>
    <xf borderId="18" fillId="0" fontId="10" numFmtId="4" xfId="0" applyAlignment="1" applyBorder="1" applyFont="1" applyNumberFormat="1">
      <alignment horizontal="right"/>
    </xf>
    <xf borderId="43" fillId="0" fontId="10" numFmtId="164" xfId="0" applyAlignment="1" applyBorder="1" applyFont="1" applyNumberFormat="1">
      <alignment horizontal="right"/>
    </xf>
    <xf borderId="5" fillId="2" fontId="10" numFmtId="49" xfId="0" applyAlignment="1" applyBorder="1" applyFont="1" applyNumberFormat="1">
      <alignment horizontal="center"/>
    </xf>
    <xf borderId="5" fillId="2" fontId="10" numFmtId="4" xfId="0" applyAlignment="1" applyBorder="1" applyFont="1" applyNumberFormat="1">
      <alignment horizontal="right"/>
    </xf>
    <xf borderId="5" fillId="0" fontId="10" numFmtId="164" xfId="0" applyAlignment="1" applyBorder="1" applyFont="1" applyNumberFormat="1">
      <alignment horizontal="right"/>
    </xf>
    <xf borderId="5" fillId="0" fontId="10" numFmtId="4" xfId="0" applyAlignment="1" applyBorder="1" applyFont="1" applyNumberFormat="1">
      <alignment horizontal="right"/>
    </xf>
    <xf borderId="29" fillId="0" fontId="10" numFmtId="164" xfId="0" applyAlignment="1" applyBorder="1" applyFont="1" applyNumberFormat="1">
      <alignment horizontal="right"/>
    </xf>
    <xf borderId="42" fillId="0" fontId="10" numFmtId="164" xfId="0" applyAlignment="1" applyBorder="1" applyFont="1" applyNumberFormat="1">
      <alignment shrinkToFit="0" wrapText="1"/>
    </xf>
    <xf borderId="5" fillId="2" fontId="5" numFmtId="49" xfId="0" applyBorder="1" applyFont="1" applyNumberFormat="1"/>
    <xf borderId="60" fillId="14" fontId="11" numFmtId="0" xfId="0" applyBorder="1" applyFont="1"/>
    <xf borderId="45" fillId="12" fontId="5" numFmtId="0" xfId="0" applyAlignment="1" applyBorder="1" applyFont="1">
      <alignment horizontal="center"/>
    </xf>
    <xf borderId="47" fillId="12" fontId="5" numFmtId="0" xfId="0" applyBorder="1" applyFont="1"/>
    <xf borderId="47" fillId="12" fontId="5" numFmtId="49" xfId="0" applyBorder="1" applyFont="1" applyNumberFormat="1"/>
    <xf borderId="47" fillId="12" fontId="5" numFmtId="164" xfId="0" applyBorder="1" applyFont="1" applyNumberFormat="1"/>
    <xf borderId="47" fillId="10" fontId="5" numFmtId="164" xfId="0" applyBorder="1" applyFont="1" applyNumberFormat="1"/>
    <xf borderId="41" fillId="0" fontId="9" numFmtId="0" xfId="0" applyAlignment="1" applyBorder="1" applyFont="1">
      <alignment horizontal="center" vertical="center"/>
    </xf>
    <xf borderId="18" fillId="0" fontId="10" numFmtId="164" xfId="0" applyAlignment="1" applyBorder="1" applyFont="1" applyNumberFormat="1">
      <alignment shrinkToFit="0" wrapText="1"/>
    </xf>
    <xf borderId="18" fillId="0" fontId="10" numFmtId="0" xfId="0" applyAlignment="1" applyBorder="1" applyFont="1">
      <alignment horizontal="center"/>
    </xf>
    <xf borderId="5" fillId="0" fontId="10" numFmtId="164" xfId="0" applyAlignment="1" applyBorder="1" applyFont="1" applyNumberFormat="1">
      <alignment shrinkToFit="0" wrapText="1"/>
    </xf>
    <xf borderId="5" fillId="0" fontId="10" numFmtId="0" xfId="0" applyAlignment="1" applyBorder="1" applyFont="1">
      <alignment horizontal="center"/>
    </xf>
    <xf borderId="5" fillId="0" fontId="10" numFmtId="164" xfId="0" applyAlignment="1" applyBorder="1" applyFont="1" applyNumberFormat="1">
      <alignment readingOrder="0" shrinkToFit="0" wrapText="1"/>
    </xf>
    <xf borderId="5" fillId="2" fontId="10" numFmtId="0" xfId="0" applyAlignment="1" applyBorder="1" applyFont="1">
      <alignment horizontal="center" readingOrder="0"/>
    </xf>
    <xf borderId="5" fillId="2" fontId="10" numFmtId="4" xfId="0" applyAlignment="1" applyBorder="1" applyFont="1" applyNumberFormat="1">
      <alignment horizontal="right" readingOrder="0"/>
    </xf>
    <xf borderId="5" fillId="0" fontId="5" numFmtId="164" xfId="0" applyBorder="1" applyFont="1" applyNumberFormat="1"/>
    <xf borderId="5" fillId="0" fontId="5" numFmtId="0" xfId="0" applyBorder="1" applyFont="1"/>
    <xf borderId="45" fillId="9" fontId="5" numFmtId="0" xfId="0" applyAlignment="1" applyBorder="1" applyFont="1">
      <alignment horizontal="center"/>
    </xf>
    <xf borderId="47" fillId="9" fontId="5" numFmtId="49" xfId="0" applyBorder="1" applyFont="1" applyNumberFormat="1"/>
    <xf borderId="17" fillId="2" fontId="5" numFmtId="49" xfId="0" applyBorder="1" applyFont="1" applyNumberFormat="1"/>
    <xf borderId="42" fillId="2" fontId="1" numFmtId="49" xfId="0" applyBorder="1" applyFont="1" applyNumberFormat="1"/>
    <xf borderId="50" fillId="11" fontId="1" numFmtId="0" xfId="0" applyBorder="1" applyFont="1"/>
    <xf borderId="50" fillId="2" fontId="1" numFmtId="49" xfId="0" applyBorder="1" applyFont="1" applyNumberFormat="1"/>
    <xf borderId="60" fillId="11" fontId="5" numFmtId="0" xfId="0" applyBorder="1" applyFont="1"/>
    <xf borderId="50" fillId="11" fontId="5" numFmtId="0" xfId="0" applyBorder="1" applyFont="1"/>
    <xf borderId="50" fillId="2" fontId="5" numFmtId="49" xfId="0" applyBorder="1" applyFont="1" applyNumberFormat="1"/>
    <xf borderId="42" fillId="2" fontId="5" numFmtId="49" xfId="0" applyBorder="1" applyFont="1" applyNumberFormat="1"/>
    <xf borderId="18" fillId="11" fontId="5" numFmtId="0" xfId="0" applyBorder="1" applyFont="1"/>
    <xf borderId="5" fillId="11" fontId="5" numFmtId="0" xfId="0" applyBorder="1" applyFont="1"/>
    <xf borderId="61" fillId="11" fontId="5" numFmtId="0" xfId="0" applyBorder="1" applyFont="1"/>
    <xf borderId="61" fillId="2" fontId="5" numFmtId="49" xfId="0" applyBorder="1" applyFont="1" applyNumberFormat="1"/>
    <xf borderId="5" fillId="2" fontId="5" numFmtId="0" xfId="0" applyBorder="1" applyFont="1"/>
    <xf borderId="47" fillId="9" fontId="5" numFmtId="4" xfId="0" applyBorder="1" applyFont="1" applyNumberFormat="1"/>
    <xf borderId="14" fillId="0" fontId="5" numFmtId="164" xfId="0" applyAlignment="1" applyBorder="1" applyFont="1" applyNumberFormat="1">
      <alignment shrinkToFit="0" wrapText="1"/>
    </xf>
    <xf borderId="6" fillId="2" fontId="5" numFmtId="49" xfId="0" applyAlignment="1" applyBorder="1" applyFont="1" applyNumberFormat="1">
      <alignment shrinkToFit="0" wrapText="1"/>
    </xf>
    <xf borderId="62" fillId="11" fontId="5" numFmtId="0" xfId="0" applyBorder="1" applyFont="1"/>
    <xf borderId="62" fillId="2" fontId="5" numFmtId="49" xfId="0" applyBorder="1" applyFont="1" applyNumberFormat="1"/>
    <xf borderId="5" fillId="0" fontId="2" numFmtId="164" xfId="0" applyBorder="1" applyFont="1" applyNumberFormat="1"/>
    <xf borderId="41" fillId="14" fontId="9" numFmtId="0" xfId="0" applyAlignment="1" applyBorder="1" applyFont="1">
      <alignment horizontal="center" readingOrder="0" vertical="center"/>
    </xf>
    <xf borderId="17" fillId="14" fontId="5" numFmtId="0" xfId="0" applyBorder="1" applyFont="1"/>
    <xf borderId="42" fillId="0" fontId="5"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0.5"/>
    <col customWidth="1" min="2" max="2" width="14.5"/>
  </cols>
  <sheetData>
    <row r="1">
      <c r="A1" s="1" t="s">
        <v>0</v>
      </c>
      <c r="B1" s="2"/>
      <c r="C1" s="2"/>
    </row>
    <row r="2">
      <c r="A2" s="2"/>
      <c r="B2" s="2"/>
      <c r="C2" s="2"/>
    </row>
    <row r="3">
      <c r="A3" s="3" t="s">
        <v>1</v>
      </c>
      <c r="B3" s="4" t="s">
        <v>2</v>
      </c>
      <c r="C3" s="2"/>
    </row>
    <row r="4">
      <c r="A4" s="2"/>
      <c r="B4" s="2"/>
      <c r="C4" s="2"/>
    </row>
    <row r="5" ht="144.0" customHeight="1">
      <c r="A5" s="1" t="s">
        <v>3</v>
      </c>
      <c r="B5" s="2"/>
      <c r="C5" s="2"/>
    </row>
    <row r="6">
      <c r="A6" s="2"/>
      <c r="B6" s="2"/>
      <c r="C6" s="2"/>
    </row>
    <row r="7">
      <c r="A7" s="2"/>
      <c r="B7" s="2"/>
      <c r="C7" s="2"/>
    </row>
    <row r="8">
      <c r="A8" s="2"/>
      <c r="B8" s="2"/>
      <c r="C8" s="2"/>
    </row>
    <row r="9">
      <c r="A9" s="2"/>
      <c r="B9" s="2"/>
      <c r="C9" s="2"/>
    </row>
    <row r="10">
      <c r="A10" s="2"/>
      <c r="B10" s="2"/>
      <c r="C10" s="2"/>
    </row>
  </sheetData>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38"/>
    <col customWidth="1" min="2" max="2" width="17.0"/>
    <col customWidth="1" min="3" max="3" width="35.63"/>
    <col customWidth="1" min="4" max="4" width="14.63"/>
    <col customWidth="1" min="5" max="5" width="11.38"/>
    <col customWidth="1" min="6" max="6" width="6.38"/>
    <col customWidth="1" min="7" max="7" width="10.0"/>
    <col customWidth="1" min="8" max="8" width="8.25"/>
    <col customWidth="1" min="9" max="9" width="14.63"/>
    <col customWidth="1" min="10" max="10" width="10.63"/>
    <col customWidth="1" min="11" max="26" width="6.38"/>
  </cols>
  <sheetData>
    <row r="1" ht="15.0" customHeight="1">
      <c r="A1" s="2"/>
      <c r="B1" s="5"/>
      <c r="C1" s="5"/>
      <c r="D1" s="5"/>
      <c r="E1" s="2"/>
      <c r="F1" s="2"/>
      <c r="G1" s="2"/>
      <c r="H1" s="2"/>
      <c r="I1" s="2"/>
      <c r="J1" s="2"/>
    </row>
    <row r="2" ht="41.25" customHeight="1">
      <c r="A2" s="2"/>
      <c r="B2" s="6" t="s">
        <v>4</v>
      </c>
      <c r="C2" s="7"/>
      <c r="D2" s="8"/>
      <c r="E2" s="9"/>
      <c r="F2" s="9"/>
      <c r="G2" s="9"/>
      <c r="H2" s="9"/>
      <c r="I2" s="9"/>
      <c r="J2" s="9"/>
    </row>
    <row r="3">
      <c r="A3" s="2"/>
      <c r="B3" s="10" t="s">
        <v>5</v>
      </c>
      <c r="C3" s="11"/>
      <c r="D3" s="8"/>
      <c r="E3" s="9"/>
      <c r="F3" s="9"/>
      <c r="G3" s="9"/>
      <c r="H3" s="9"/>
      <c r="I3" s="9"/>
      <c r="J3" s="9"/>
    </row>
    <row r="4">
      <c r="A4" s="2"/>
      <c r="B4" s="10" t="s">
        <v>6</v>
      </c>
      <c r="C4" s="11"/>
      <c r="D4" s="8"/>
      <c r="E4" s="9"/>
      <c r="F4" s="9"/>
      <c r="G4" s="9"/>
      <c r="H4" s="9"/>
      <c r="I4" s="9"/>
      <c r="J4" s="9"/>
    </row>
    <row r="5">
      <c r="A5" s="2"/>
      <c r="B5" s="12" t="s">
        <v>7</v>
      </c>
      <c r="C5" s="11"/>
      <c r="D5" s="8"/>
      <c r="E5" s="9"/>
      <c r="F5" s="9"/>
      <c r="G5" s="9"/>
      <c r="H5" s="9"/>
      <c r="I5" s="9"/>
      <c r="J5" s="9"/>
    </row>
    <row r="6">
      <c r="A6" s="2"/>
      <c r="B6" s="12" t="s">
        <v>8</v>
      </c>
      <c r="C6" s="11"/>
      <c r="D6" s="8"/>
      <c r="E6" s="9"/>
      <c r="F6" s="9"/>
      <c r="G6" s="9"/>
      <c r="H6" s="9"/>
      <c r="I6" s="9"/>
      <c r="J6" s="9"/>
    </row>
    <row r="8">
      <c r="A8" s="13"/>
      <c r="B8" s="13"/>
      <c r="C8" s="13"/>
      <c r="D8" s="13"/>
      <c r="E8" s="13"/>
      <c r="F8" s="14"/>
      <c r="G8" s="14"/>
      <c r="H8" s="14"/>
      <c r="I8" s="14"/>
      <c r="J8" s="13"/>
    </row>
    <row r="9">
      <c r="A9" s="13"/>
      <c r="B9" s="13"/>
      <c r="C9" s="13"/>
      <c r="D9" s="13"/>
      <c r="E9" s="13"/>
      <c r="F9" s="14"/>
      <c r="G9" s="14"/>
      <c r="H9" s="14"/>
      <c r="I9" s="14"/>
      <c r="J9" s="13"/>
    </row>
    <row r="10">
      <c r="A10" s="13"/>
      <c r="B10" s="13"/>
      <c r="C10" s="13"/>
      <c r="D10" s="15" t="str">
        <f>Instructions!$B$3</f>
        <v>CHF</v>
      </c>
      <c r="E10" s="15" t="s">
        <v>9</v>
      </c>
      <c r="F10" s="14"/>
      <c r="G10" s="14"/>
      <c r="H10" s="14"/>
      <c r="I10" s="15" t="str">
        <f>Instructions!$B$3</f>
        <v>CHF</v>
      </c>
      <c r="J10" s="15" t="s">
        <v>9</v>
      </c>
    </row>
    <row r="11" ht="27.75" customHeight="1">
      <c r="A11" s="16"/>
      <c r="B11" s="17" t="s">
        <v>10</v>
      </c>
      <c r="C11" s="18" t="s">
        <v>11</v>
      </c>
      <c r="D11" s="19">
        <f>ASSETS!H70</f>
        <v>49272.72727</v>
      </c>
      <c r="E11" s="20">
        <f>ASSETS!I70</f>
        <v>54200</v>
      </c>
      <c r="F11" s="21" t="s">
        <v>12</v>
      </c>
      <c r="G11" s="22"/>
      <c r="H11" s="18" t="s">
        <v>11</v>
      </c>
      <c r="I11" s="19">
        <f>LIABILITIES!H165</f>
        <v>4356.727273</v>
      </c>
      <c r="J11" s="20">
        <f>LIABILITIES!I165</f>
        <v>4792.4</v>
      </c>
    </row>
    <row r="12">
      <c r="A12" s="16"/>
      <c r="B12" s="23"/>
      <c r="C12" s="24"/>
      <c r="D12" s="25"/>
      <c r="E12" s="25"/>
      <c r="F12" s="26"/>
      <c r="H12" s="24"/>
      <c r="I12" s="25"/>
      <c r="J12" s="25"/>
    </row>
    <row r="13">
      <c r="A13" s="16"/>
      <c r="B13" s="23"/>
      <c r="C13" s="24"/>
      <c r="D13" s="25"/>
      <c r="E13" s="25"/>
      <c r="F13" s="26"/>
      <c r="H13" s="24"/>
      <c r="I13" s="25"/>
      <c r="J13" s="25"/>
    </row>
    <row r="14">
      <c r="A14" s="16"/>
      <c r="B14" s="23"/>
      <c r="C14" s="24"/>
      <c r="D14" s="25"/>
      <c r="E14" s="25"/>
      <c r="F14" s="26"/>
      <c r="H14" s="24"/>
      <c r="I14" s="25"/>
      <c r="J14" s="25"/>
    </row>
    <row r="15">
      <c r="A15" s="16"/>
      <c r="B15" s="23"/>
      <c r="C15" s="24"/>
      <c r="D15" s="25"/>
      <c r="E15" s="25"/>
      <c r="F15" s="26"/>
      <c r="H15" s="24"/>
      <c r="I15" s="25"/>
      <c r="J15" s="25"/>
    </row>
    <row r="16">
      <c r="A16" s="16"/>
      <c r="B16" s="27"/>
      <c r="C16" s="28"/>
      <c r="D16" s="29"/>
      <c r="E16" s="29"/>
      <c r="F16" s="30"/>
      <c r="G16" s="31"/>
      <c r="H16" s="28"/>
      <c r="I16" s="29"/>
      <c r="J16" s="29"/>
    </row>
    <row r="17">
      <c r="A17" s="13"/>
      <c r="B17" s="13"/>
      <c r="C17" s="13"/>
      <c r="D17" s="13"/>
      <c r="E17" s="13"/>
      <c r="F17" s="14"/>
      <c r="G17" s="14"/>
      <c r="H17" s="14"/>
      <c r="I17" s="14"/>
      <c r="J17" s="13"/>
    </row>
    <row r="18">
      <c r="A18" s="13"/>
      <c r="B18" s="13"/>
      <c r="C18" s="13"/>
      <c r="D18" s="13"/>
      <c r="E18" s="13"/>
      <c r="F18" s="14"/>
      <c r="G18" s="14"/>
      <c r="H18" s="14"/>
      <c r="I18" s="14"/>
      <c r="J18" s="13"/>
    </row>
    <row r="19">
      <c r="A19" s="13"/>
      <c r="B19" s="13"/>
      <c r="C19" s="32" t="s">
        <v>11</v>
      </c>
      <c r="D19" s="33">
        <f t="shared" ref="D19:E19" si="1">D11-I11</f>
        <v>44916</v>
      </c>
      <c r="E19" s="34">
        <f t="shared" si="1"/>
        <v>49407.6</v>
      </c>
      <c r="F19" s="14"/>
      <c r="G19" s="14"/>
      <c r="H19" s="14"/>
      <c r="I19" s="14"/>
      <c r="J19" s="13"/>
    </row>
    <row r="20">
      <c r="A20" s="13"/>
      <c r="B20" s="13"/>
      <c r="C20" s="13"/>
      <c r="D20" s="13"/>
      <c r="E20" s="13"/>
      <c r="F20" s="14"/>
      <c r="G20" s="14"/>
      <c r="H20" s="14"/>
      <c r="I20" s="14"/>
      <c r="J20" s="13"/>
    </row>
    <row r="21">
      <c r="A21" s="13"/>
      <c r="B21" s="13"/>
      <c r="C21" s="35" t="str">
        <f>"Live exchange rate ("&amp;Instructions!B3&amp;" to EUR)"</f>
        <v>Live exchange rate (CHF to EUR)</v>
      </c>
      <c r="D21" s="36">
        <f>IFERROR(__xludf.DUMMYFUNCTION("GOOGLEFINANCE(""CURRENCY:""&amp;Instructions!B3&amp;""EUR"")"),1.088323)</f>
        <v>1.088323</v>
      </c>
      <c r="E21" s="13"/>
      <c r="F21" s="14"/>
      <c r="G21" s="14"/>
      <c r="H21" s="14"/>
      <c r="I21" s="14"/>
      <c r="J21" s="13"/>
    </row>
    <row r="22">
      <c r="A22" s="13"/>
      <c r="C22" s="37" t="str">
        <f>"Fixed exchange rate ("&amp;Instructions!B3&amp;" to EUR)"</f>
        <v>Fixed exchange rate (CHF to EUR)</v>
      </c>
      <c r="D22" s="38">
        <v>1.1</v>
      </c>
      <c r="E22" s="13"/>
      <c r="F22" s="14"/>
      <c r="G22" s="14"/>
      <c r="H22" s="14"/>
      <c r="I22" s="14"/>
      <c r="J22" s="13"/>
    </row>
    <row r="23">
      <c r="A23" s="13"/>
      <c r="B23" s="13"/>
      <c r="C23" s="39" t="s">
        <v>13</v>
      </c>
      <c r="D23" s="40">
        <v>50.0</v>
      </c>
      <c r="E23" s="13"/>
      <c r="F23" s="14"/>
      <c r="G23" s="14"/>
      <c r="H23" s="14"/>
      <c r="I23" s="14"/>
      <c r="J23" s="13"/>
    </row>
    <row r="24">
      <c r="A24" s="13"/>
      <c r="B24" s="13"/>
      <c r="C24" s="41" t="s">
        <v>14</v>
      </c>
      <c r="D24" s="42">
        <v>40.0</v>
      </c>
      <c r="E24" s="13"/>
      <c r="F24" s="14"/>
      <c r="G24" s="14"/>
      <c r="H24" s="14"/>
      <c r="I24" s="14"/>
      <c r="J24" s="13"/>
    </row>
    <row r="25">
      <c r="A25" s="13"/>
      <c r="B25" s="13"/>
      <c r="C25" s="43" t="s">
        <v>15</v>
      </c>
      <c r="D25" s="44">
        <f>Sum(D23:D24)</f>
        <v>90</v>
      </c>
      <c r="E25" s="13"/>
      <c r="F25" s="14"/>
      <c r="G25" s="14"/>
      <c r="H25" s="14"/>
      <c r="I25" s="14"/>
      <c r="J25" s="13"/>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3">
    <mergeCell ref="D11:D16"/>
    <mergeCell ref="E11:E16"/>
    <mergeCell ref="F11:G16"/>
    <mergeCell ref="H11:H16"/>
    <mergeCell ref="I11:I16"/>
    <mergeCell ref="J11:J16"/>
    <mergeCell ref="B2:D2"/>
    <mergeCell ref="C3:D3"/>
    <mergeCell ref="C4:D4"/>
    <mergeCell ref="C5:D5"/>
    <mergeCell ref="C6:D6"/>
    <mergeCell ref="B11:B16"/>
    <mergeCell ref="C11:C16"/>
  </mergeCells>
  <printOptions/>
  <pageMargins bottom="0.787401575" footer="0.0" header="0.0" left="0.7" right="0.7" top="0.7874015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6.5"/>
    <col customWidth="1" min="2" max="2" width="17.25"/>
    <col customWidth="1" min="3" max="3" width="49.5"/>
    <col customWidth="1" min="4" max="4" width="8.38"/>
    <col customWidth="1" min="5" max="5" width="13.38"/>
    <col customWidth="1" min="6" max="6" width="12.25"/>
    <col customWidth="1" min="7" max="7" width="7.0"/>
    <col customWidth="1" min="8" max="8" width="15.38"/>
    <col customWidth="1" min="9" max="9" width="11.25"/>
    <col customWidth="1" min="10" max="10" width="7.38"/>
    <col customWidth="1" min="11" max="11" width="12.13"/>
    <col customWidth="1" min="12" max="18" width="7.38"/>
    <col customWidth="1" min="19" max="23" width="6.5"/>
  </cols>
  <sheetData>
    <row r="1" ht="22.5" customHeight="1">
      <c r="A1" s="13"/>
      <c r="B1" s="13"/>
      <c r="C1" s="13"/>
      <c r="D1" s="13"/>
      <c r="E1" s="13"/>
      <c r="F1" s="14"/>
      <c r="G1" s="14"/>
      <c r="H1" s="14"/>
      <c r="I1" s="13"/>
      <c r="S1" s="13"/>
      <c r="T1" s="13"/>
      <c r="U1" s="13"/>
      <c r="V1" s="13"/>
    </row>
    <row r="2" ht="22.5" customHeight="1">
      <c r="A2" s="13"/>
      <c r="B2" s="45" t="s">
        <v>16</v>
      </c>
      <c r="C2" s="46"/>
      <c r="D2" s="46"/>
      <c r="E2" s="46"/>
      <c r="F2" s="46"/>
      <c r="G2" s="46"/>
      <c r="H2" s="46"/>
      <c r="I2" s="47"/>
      <c r="S2" s="13"/>
      <c r="T2" s="13"/>
      <c r="U2" s="13"/>
      <c r="V2" s="13"/>
    </row>
    <row r="3" ht="15.75" customHeight="1">
      <c r="A3" s="13"/>
      <c r="B3" s="48" t="s">
        <v>17</v>
      </c>
      <c r="C3" s="49" t="s">
        <v>18</v>
      </c>
      <c r="D3" s="49" t="s">
        <v>19</v>
      </c>
      <c r="E3" s="50" t="str">
        <f>Instructions!$B$3</f>
        <v>CHF</v>
      </c>
      <c r="F3" s="51" t="s">
        <v>9</v>
      </c>
      <c r="G3" s="52"/>
      <c r="H3" s="53" t="str">
        <f>"TOTAL "&amp;Instructions!$B$3</f>
        <v>TOTAL CHF</v>
      </c>
      <c r="I3" s="54" t="s">
        <v>20</v>
      </c>
      <c r="S3" s="13"/>
      <c r="T3" s="13"/>
      <c r="U3" s="13"/>
      <c r="V3" s="13"/>
    </row>
    <row r="4" ht="15.75" customHeight="1">
      <c r="A4" s="13"/>
      <c r="B4" s="55"/>
      <c r="C4" s="56"/>
      <c r="D4" s="56"/>
      <c r="E4" s="57"/>
      <c r="F4" s="56"/>
      <c r="G4" s="57"/>
      <c r="H4" s="57"/>
      <c r="I4" s="58"/>
      <c r="S4" s="13"/>
      <c r="T4" s="13"/>
      <c r="U4" s="13"/>
      <c r="V4" s="13"/>
    </row>
    <row r="5" ht="15.75" customHeight="1">
      <c r="A5" s="13"/>
      <c r="B5" s="59" t="s">
        <v>21</v>
      </c>
      <c r="C5" s="60" t="s">
        <v>22</v>
      </c>
      <c r="D5" s="61">
        <v>20.0</v>
      </c>
      <c r="E5" s="62">
        <f>F5/OVERVIEW!$D$22</f>
        <v>436.3636364</v>
      </c>
      <c r="F5" s="63">
        <v>480.0</v>
      </c>
      <c r="G5" s="64"/>
      <c r="H5" s="62">
        <f t="shared" ref="H5:H13" si="1">D5*E5</f>
        <v>8727.272727</v>
      </c>
      <c r="I5" s="65">
        <f t="shared" ref="I5:I13" si="2">D5*F5</f>
        <v>9600</v>
      </c>
      <c r="K5" s="66" t="s">
        <v>23</v>
      </c>
      <c r="L5" s="66">
        <f>D6+D8+D10+D12</f>
        <v>35</v>
      </c>
      <c r="S5" s="13"/>
      <c r="T5" s="13"/>
      <c r="U5" s="13"/>
      <c r="V5" s="13"/>
    </row>
    <row r="6" ht="15.75" customHeight="1">
      <c r="A6" s="13"/>
      <c r="B6" s="67"/>
      <c r="C6" s="60" t="s">
        <v>24</v>
      </c>
      <c r="D6" s="61">
        <v>5.0</v>
      </c>
      <c r="E6" s="68">
        <f>F6/OVERVIEW!$D$22</f>
        <v>572.7272727</v>
      </c>
      <c r="F6" s="69">
        <v>630.0</v>
      </c>
      <c r="G6" s="64"/>
      <c r="H6" s="68">
        <f t="shared" si="1"/>
        <v>2863.636364</v>
      </c>
      <c r="I6" s="70">
        <f t="shared" si="2"/>
        <v>3150</v>
      </c>
      <c r="K6" s="66" t="s">
        <v>25</v>
      </c>
      <c r="L6" s="66">
        <f>SUM(D5:D12)</f>
        <v>90</v>
      </c>
      <c r="S6" s="13"/>
      <c r="T6" s="13"/>
      <c r="U6" s="13"/>
      <c r="V6" s="13"/>
    </row>
    <row r="7" ht="15.75" customHeight="1">
      <c r="A7" s="13"/>
      <c r="B7" s="67"/>
      <c r="C7" s="60" t="s">
        <v>26</v>
      </c>
      <c r="D7" s="61">
        <v>5.0</v>
      </c>
      <c r="E7" s="68">
        <f>F7/OVERVIEW!$D$22</f>
        <v>572.7272727</v>
      </c>
      <c r="F7" s="69">
        <v>630.0</v>
      </c>
      <c r="G7" s="64"/>
      <c r="H7" s="68">
        <f t="shared" si="1"/>
        <v>2863.636364</v>
      </c>
      <c r="I7" s="70">
        <f t="shared" si="2"/>
        <v>3150</v>
      </c>
      <c r="K7" s="66" t="s">
        <v>27</v>
      </c>
      <c r="L7" s="66">
        <f>D7+D8+D11+D12</f>
        <v>35</v>
      </c>
      <c r="S7" s="13"/>
      <c r="T7" s="13"/>
      <c r="U7" s="13"/>
      <c r="V7" s="13"/>
    </row>
    <row r="8" ht="15.75" customHeight="1">
      <c r="A8" s="13"/>
      <c r="B8" s="67"/>
      <c r="C8" s="60" t="s">
        <v>28</v>
      </c>
      <c r="D8" s="61">
        <v>10.0</v>
      </c>
      <c r="E8" s="68">
        <f>F8/OVERVIEW!$D$22</f>
        <v>709.0909091</v>
      </c>
      <c r="F8" s="69">
        <v>780.0</v>
      </c>
      <c r="G8" s="64"/>
      <c r="H8" s="68">
        <f t="shared" si="1"/>
        <v>7090.909091</v>
      </c>
      <c r="I8" s="70">
        <f t="shared" si="2"/>
        <v>7800</v>
      </c>
      <c r="S8" s="13"/>
      <c r="T8" s="13"/>
      <c r="U8" s="13"/>
      <c r="V8" s="13"/>
    </row>
    <row r="9" ht="15.75" customHeight="1">
      <c r="A9" s="13"/>
      <c r="B9" s="67"/>
      <c r="C9" s="60" t="s">
        <v>29</v>
      </c>
      <c r="D9" s="61">
        <v>20.0</v>
      </c>
      <c r="E9" s="68">
        <f>F9/OVERVIEW!$D$22</f>
        <v>445.4545455</v>
      </c>
      <c r="F9" s="69">
        <v>490.0</v>
      </c>
      <c r="G9" s="64"/>
      <c r="H9" s="68">
        <f t="shared" si="1"/>
        <v>8909.090909</v>
      </c>
      <c r="I9" s="70">
        <f t="shared" si="2"/>
        <v>9800</v>
      </c>
      <c r="S9" s="13"/>
      <c r="T9" s="13"/>
      <c r="U9" s="13"/>
      <c r="V9" s="13"/>
    </row>
    <row r="10" ht="15.75" customHeight="1">
      <c r="A10" s="13"/>
      <c r="B10" s="67"/>
      <c r="C10" s="60" t="s">
        <v>30</v>
      </c>
      <c r="D10" s="61">
        <v>10.0</v>
      </c>
      <c r="E10" s="68">
        <f>F10/OVERVIEW!$D$22</f>
        <v>581.8181818</v>
      </c>
      <c r="F10" s="69">
        <v>640.0</v>
      </c>
      <c r="G10" s="64"/>
      <c r="H10" s="68">
        <f t="shared" si="1"/>
        <v>5818.181818</v>
      </c>
      <c r="I10" s="70">
        <f t="shared" si="2"/>
        <v>6400</v>
      </c>
      <c r="S10" s="13"/>
      <c r="T10" s="13"/>
      <c r="U10" s="13"/>
      <c r="V10" s="13"/>
    </row>
    <row r="11" ht="15.75" customHeight="1">
      <c r="A11" s="13"/>
      <c r="B11" s="67"/>
      <c r="C11" s="60" t="s">
        <v>31</v>
      </c>
      <c r="D11" s="61">
        <v>10.0</v>
      </c>
      <c r="E11" s="68">
        <f>F11/OVERVIEW!$D$22</f>
        <v>581.8181818</v>
      </c>
      <c r="F11" s="69">
        <v>640.0</v>
      </c>
      <c r="G11" s="64"/>
      <c r="H11" s="68">
        <f t="shared" si="1"/>
        <v>5818.181818</v>
      </c>
      <c r="I11" s="70">
        <f t="shared" si="2"/>
        <v>6400</v>
      </c>
      <c r="S11" s="13"/>
      <c r="T11" s="13"/>
      <c r="U11" s="13"/>
      <c r="V11" s="13"/>
    </row>
    <row r="12" ht="15.75" customHeight="1">
      <c r="A12" s="13"/>
      <c r="B12" s="67"/>
      <c r="C12" s="60" t="s">
        <v>32</v>
      </c>
      <c r="D12" s="61">
        <v>10.0</v>
      </c>
      <c r="E12" s="68">
        <f>F12/OVERVIEW!$D$22</f>
        <v>718.1818182</v>
      </c>
      <c r="F12" s="69">
        <v>790.0</v>
      </c>
      <c r="G12" s="64"/>
      <c r="H12" s="68">
        <f t="shared" si="1"/>
        <v>7181.818182</v>
      </c>
      <c r="I12" s="70">
        <f t="shared" si="2"/>
        <v>7900</v>
      </c>
      <c r="S12" s="13"/>
      <c r="T12" s="13"/>
      <c r="U12" s="13"/>
      <c r="V12" s="13"/>
    </row>
    <row r="13" ht="15.75" customHeight="1">
      <c r="A13" s="13"/>
      <c r="B13" s="67"/>
      <c r="C13" s="16" t="s">
        <v>33</v>
      </c>
      <c r="D13" s="61">
        <v>0.0</v>
      </c>
      <c r="E13" s="68">
        <f>F13/OVERVIEW!$D$22</f>
        <v>136.3636364</v>
      </c>
      <c r="F13" s="71">
        <v>150.0</v>
      </c>
      <c r="G13" s="64"/>
      <c r="H13" s="68">
        <f t="shared" si="1"/>
        <v>0</v>
      </c>
      <c r="I13" s="70">
        <f t="shared" si="2"/>
        <v>0</v>
      </c>
      <c r="S13" s="13"/>
      <c r="T13" s="13"/>
      <c r="U13" s="13"/>
      <c r="V13" s="13"/>
    </row>
    <row r="14" ht="15.75" customHeight="1">
      <c r="A14" s="72"/>
      <c r="B14" s="73"/>
      <c r="C14" s="74"/>
      <c r="D14" s="75"/>
      <c r="E14" s="75"/>
      <c r="F14" s="76"/>
      <c r="G14" s="76"/>
      <c r="H14" s="77">
        <f t="shared" ref="H14:I14" si="3">SUM(H5:H13)</f>
        <v>49272.72727</v>
      </c>
      <c r="I14" s="78">
        <f t="shared" si="3"/>
        <v>54200</v>
      </c>
      <c r="S14" s="13"/>
      <c r="T14" s="13"/>
      <c r="U14" s="13"/>
      <c r="V14" s="13"/>
    </row>
    <row r="15" ht="15.75" customHeight="1">
      <c r="A15" s="13"/>
      <c r="B15" s="59" t="s">
        <v>34</v>
      </c>
      <c r="C15" s="60" t="s">
        <v>35</v>
      </c>
      <c r="D15" s="79"/>
      <c r="E15" s="80"/>
      <c r="F15" s="81">
        <f>E15*OVERVIEW!$D$22</f>
        <v>0</v>
      </c>
      <c r="G15" s="82"/>
      <c r="H15" s="62">
        <f t="shared" ref="H15:H26" si="4">D15*E15</f>
        <v>0</v>
      </c>
      <c r="I15" s="65">
        <f t="shared" ref="I15:I26" si="5">D15*F15</f>
        <v>0</v>
      </c>
      <c r="S15" s="13"/>
      <c r="T15" s="13"/>
      <c r="U15" s="13"/>
      <c r="V15" s="13"/>
    </row>
    <row r="16" ht="15.75" customHeight="1">
      <c r="A16" s="13"/>
      <c r="B16" s="67"/>
      <c r="C16" s="60" t="s">
        <v>36</v>
      </c>
      <c r="D16" s="79"/>
      <c r="E16" s="83"/>
      <c r="F16" s="84">
        <f>E16*OVERVIEW!$D$22</f>
        <v>0</v>
      </c>
      <c r="G16" s="82"/>
      <c r="H16" s="68">
        <f t="shared" si="4"/>
        <v>0</v>
      </c>
      <c r="I16" s="70">
        <f t="shared" si="5"/>
        <v>0</v>
      </c>
      <c r="S16" s="13"/>
      <c r="T16" s="13"/>
      <c r="U16" s="13"/>
      <c r="V16" s="13"/>
    </row>
    <row r="17" ht="15.75" customHeight="1">
      <c r="A17" s="13"/>
      <c r="B17" s="67"/>
      <c r="C17" s="60" t="s">
        <v>37</v>
      </c>
      <c r="D17" s="79"/>
      <c r="E17" s="83"/>
      <c r="F17" s="84">
        <f>E17*OVERVIEW!$D$22</f>
        <v>0</v>
      </c>
      <c r="G17" s="82"/>
      <c r="H17" s="68">
        <f t="shared" si="4"/>
        <v>0</v>
      </c>
      <c r="I17" s="70">
        <f t="shared" si="5"/>
        <v>0</v>
      </c>
      <c r="S17" s="13"/>
      <c r="T17" s="13"/>
      <c r="U17" s="13"/>
      <c r="V17" s="13"/>
    </row>
    <row r="18" ht="15.75" customHeight="1">
      <c r="A18" s="13"/>
      <c r="B18" s="67"/>
      <c r="C18" s="60" t="s">
        <v>38</v>
      </c>
      <c r="D18" s="79"/>
      <c r="E18" s="83"/>
      <c r="F18" s="84">
        <f>E18*OVERVIEW!$D$22</f>
        <v>0</v>
      </c>
      <c r="G18" s="82"/>
      <c r="H18" s="68">
        <f t="shared" si="4"/>
        <v>0</v>
      </c>
      <c r="I18" s="70">
        <f t="shared" si="5"/>
        <v>0</v>
      </c>
      <c r="S18" s="13"/>
      <c r="T18" s="13"/>
      <c r="U18" s="13"/>
      <c r="V18" s="13"/>
    </row>
    <row r="19" ht="15.75" customHeight="1">
      <c r="A19" s="13"/>
      <c r="B19" s="67"/>
      <c r="C19" s="60"/>
      <c r="D19" s="79"/>
      <c r="E19" s="83"/>
      <c r="F19" s="84">
        <f>E19*OVERVIEW!$D$22</f>
        <v>0</v>
      </c>
      <c r="G19" s="82"/>
      <c r="H19" s="68">
        <f t="shared" si="4"/>
        <v>0</v>
      </c>
      <c r="I19" s="70">
        <f t="shared" si="5"/>
        <v>0</v>
      </c>
      <c r="S19" s="13"/>
      <c r="T19" s="13"/>
      <c r="U19" s="13"/>
      <c r="V19" s="13"/>
    </row>
    <row r="20" ht="15.75" customHeight="1">
      <c r="A20" s="13"/>
      <c r="B20" s="67"/>
      <c r="C20" s="60"/>
      <c r="D20" s="79"/>
      <c r="E20" s="83"/>
      <c r="F20" s="84">
        <f>E20*OVERVIEW!$D$22</f>
        <v>0</v>
      </c>
      <c r="G20" s="82"/>
      <c r="H20" s="68">
        <f t="shared" si="4"/>
        <v>0</v>
      </c>
      <c r="I20" s="70">
        <f t="shared" si="5"/>
        <v>0</v>
      </c>
      <c r="S20" s="13"/>
      <c r="T20" s="13"/>
      <c r="U20" s="13"/>
      <c r="V20" s="13"/>
    </row>
    <row r="21" ht="15.75" customHeight="1">
      <c r="A21" s="13"/>
      <c r="B21" s="67"/>
      <c r="C21" s="60"/>
      <c r="D21" s="79"/>
      <c r="E21" s="83"/>
      <c r="F21" s="84">
        <f>E21*OVERVIEW!$D$22</f>
        <v>0</v>
      </c>
      <c r="G21" s="82"/>
      <c r="H21" s="68">
        <f t="shared" si="4"/>
        <v>0</v>
      </c>
      <c r="I21" s="70">
        <f t="shared" si="5"/>
        <v>0</v>
      </c>
      <c r="S21" s="13"/>
      <c r="T21" s="13"/>
      <c r="U21" s="13"/>
      <c r="V21" s="13"/>
    </row>
    <row r="22" ht="15.75" customHeight="1">
      <c r="A22" s="13"/>
      <c r="B22" s="67"/>
      <c r="C22" s="60"/>
      <c r="D22" s="79"/>
      <c r="E22" s="83"/>
      <c r="F22" s="84">
        <f>E22*OVERVIEW!$D$22</f>
        <v>0</v>
      </c>
      <c r="G22" s="82"/>
      <c r="H22" s="68">
        <f t="shared" si="4"/>
        <v>0</v>
      </c>
      <c r="I22" s="70">
        <f t="shared" si="5"/>
        <v>0</v>
      </c>
      <c r="S22" s="13"/>
      <c r="T22" s="13"/>
      <c r="U22" s="13"/>
      <c r="V22" s="13"/>
    </row>
    <row r="23" ht="15.75" customHeight="1">
      <c r="A23" s="13"/>
      <c r="B23" s="67"/>
      <c r="C23" s="60"/>
      <c r="D23" s="79"/>
      <c r="E23" s="83"/>
      <c r="F23" s="84">
        <f>E23*OVERVIEW!$D$22</f>
        <v>0</v>
      </c>
      <c r="G23" s="82"/>
      <c r="H23" s="68">
        <f t="shared" si="4"/>
        <v>0</v>
      </c>
      <c r="I23" s="70">
        <f t="shared" si="5"/>
        <v>0</v>
      </c>
      <c r="S23" s="13"/>
      <c r="T23" s="13"/>
      <c r="U23" s="13"/>
      <c r="V23" s="13"/>
    </row>
    <row r="24" ht="15.75" customHeight="1">
      <c r="A24" s="13"/>
      <c r="B24" s="67"/>
      <c r="C24" s="60"/>
      <c r="D24" s="79"/>
      <c r="E24" s="83"/>
      <c r="F24" s="84">
        <f>E24*OVERVIEW!$D$22</f>
        <v>0</v>
      </c>
      <c r="G24" s="82"/>
      <c r="H24" s="68">
        <f t="shared" si="4"/>
        <v>0</v>
      </c>
      <c r="I24" s="70">
        <f t="shared" si="5"/>
        <v>0</v>
      </c>
      <c r="S24" s="13"/>
      <c r="T24" s="13"/>
      <c r="U24" s="13"/>
      <c r="V24" s="13"/>
    </row>
    <row r="25" ht="15.75" customHeight="1">
      <c r="A25" s="13"/>
      <c r="B25" s="67"/>
      <c r="C25" s="60"/>
      <c r="D25" s="79"/>
      <c r="E25" s="83"/>
      <c r="F25" s="84">
        <f>E25*OVERVIEW!$D$22</f>
        <v>0</v>
      </c>
      <c r="G25" s="82"/>
      <c r="H25" s="68">
        <f t="shared" si="4"/>
        <v>0</v>
      </c>
      <c r="I25" s="70">
        <f t="shared" si="5"/>
        <v>0</v>
      </c>
      <c r="S25" s="13"/>
      <c r="T25" s="13"/>
      <c r="U25" s="13"/>
      <c r="V25" s="13"/>
    </row>
    <row r="26" ht="15.75" customHeight="1">
      <c r="A26" s="13"/>
      <c r="B26" s="67"/>
      <c r="C26" s="60"/>
      <c r="D26" s="79"/>
      <c r="E26" s="83"/>
      <c r="F26" s="84">
        <f>E26*OVERVIEW!$D$22</f>
        <v>0</v>
      </c>
      <c r="G26" s="82"/>
      <c r="H26" s="68">
        <f t="shared" si="4"/>
        <v>0</v>
      </c>
      <c r="I26" s="70">
        <f t="shared" si="5"/>
        <v>0</v>
      </c>
      <c r="S26" s="13"/>
      <c r="T26" s="13"/>
      <c r="U26" s="13"/>
      <c r="V26" s="13"/>
    </row>
    <row r="27" ht="15.75" customHeight="1">
      <c r="A27" s="72"/>
      <c r="B27" s="73"/>
      <c r="C27" s="75"/>
      <c r="D27" s="75"/>
      <c r="E27" s="75"/>
      <c r="F27" s="76"/>
      <c r="G27" s="76"/>
      <c r="H27" s="77">
        <f t="shared" ref="H27:I27" si="6">SUM(H15:H26)</f>
        <v>0</v>
      </c>
      <c r="I27" s="85">
        <f t="shared" si="6"/>
        <v>0</v>
      </c>
      <c r="S27" s="13"/>
      <c r="T27" s="13"/>
      <c r="U27" s="13"/>
      <c r="V27" s="13"/>
    </row>
    <row r="28" ht="15.75" customHeight="1">
      <c r="A28" s="13"/>
      <c r="B28" s="59" t="s">
        <v>39</v>
      </c>
      <c r="C28" s="82"/>
      <c r="D28" s="79"/>
      <c r="E28" s="80"/>
      <c r="F28" s="81">
        <f>E28*OVERVIEW!$D$22</f>
        <v>0</v>
      </c>
      <c r="G28" s="82"/>
      <c r="H28" s="62">
        <f t="shared" ref="H28:I28" si="7">E28*$D28</f>
        <v>0</v>
      </c>
      <c r="I28" s="65">
        <f t="shared" si="7"/>
        <v>0</v>
      </c>
      <c r="S28" s="13"/>
      <c r="T28" s="13"/>
      <c r="U28" s="13"/>
      <c r="V28" s="13"/>
    </row>
    <row r="29" ht="15.75" customHeight="1">
      <c r="A29" s="13"/>
      <c r="B29" s="67"/>
      <c r="C29" s="82"/>
      <c r="D29" s="79"/>
      <c r="E29" s="83"/>
      <c r="F29" s="84">
        <f>E29*OVERVIEW!$D$22</f>
        <v>0</v>
      </c>
      <c r="G29" s="82"/>
      <c r="H29" s="68">
        <f t="shared" ref="H29:I29" si="8">E29*$D29</f>
        <v>0</v>
      </c>
      <c r="I29" s="70">
        <f t="shared" si="8"/>
        <v>0</v>
      </c>
      <c r="S29" s="86"/>
      <c r="T29" s="86"/>
      <c r="U29" s="13"/>
      <c r="V29" s="13"/>
    </row>
    <row r="30" ht="15.75" customHeight="1">
      <c r="A30" s="13"/>
      <c r="B30" s="67"/>
      <c r="C30" s="82"/>
      <c r="D30" s="79"/>
      <c r="E30" s="83"/>
      <c r="F30" s="84">
        <f>E30*OVERVIEW!$D$22</f>
        <v>0</v>
      </c>
      <c r="G30" s="82"/>
      <c r="H30" s="68">
        <f t="shared" ref="H30:I30" si="9">E30*$D30</f>
        <v>0</v>
      </c>
      <c r="I30" s="70">
        <f t="shared" si="9"/>
        <v>0</v>
      </c>
      <c r="S30" s="86"/>
      <c r="T30" s="86"/>
      <c r="U30" s="13"/>
      <c r="V30" s="13"/>
    </row>
    <row r="31" ht="15.75" customHeight="1">
      <c r="A31" s="13"/>
      <c r="B31" s="67"/>
      <c r="C31" s="82"/>
      <c r="D31" s="79"/>
      <c r="E31" s="83"/>
      <c r="F31" s="84">
        <f>E31*OVERVIEW!$D$22</f>
        <v>0</v>
      </c>
      <c r="G31" s="82"/>
      <c r="H31" s="68">
        <f t="shared" ref="H31:I31" si="10">E31*$D31</f>
        <v>0</v>
      </c>
      <c r="I31" s="70">
        <f t="shared" si="10"/>
        <v>0</v>
      </c>
      <c r="S31" s="13"/>
      <c r="T31" s="13"/>
      <c r="U31" s="13"/>
      <c r="V31" s="13"/>
    </row>
    <row r="32" ht="15.75" customHeight="1">
      <c r="A32" s="13"/>
      <c r="B32" s="67"/>
      <c r="C32" s="82"/>
      <c r="D32" s="79"/>
      <c r="E32" s="83"/>
      <c r="F32" s="84">
        <f>E32*OVERVIEW!$D$22</f>
        <v>0</v>
      </c>
      <c r="G32" s="82"/>
      <c r="H32" s="68">
        <f t="shared" ref="H32:I32" si="11">E32*$D32</f>
        <v>0</v>
      </c>
      <c r="I32" s="70">
        <f t="shared" si="11"/>
        <v>0</v>
      </c>
      <c r="S32" s="13"/>
      <c r="T32" s="13"/>
      <c r="U32" s="13"/>
      <c r="V32" s="13"/>
    </row>
    <row r="33" ht="15.75" customHeight="1">
      <c r="A33" s="13"/>
      <c r="B33" s="67"/>
      <c r="C33" s="82"/>
      <c r="D33" s="79"/>
      <c r="E33" s="83"/>
      <c r="F33" s="84">
        <f>E33*OVERVIEW!$D$22</f>
        <v>0</v>
      </c>
      <c r="G33" s="82"/>
      <c r="H33" s="68">
        <f t="shared" ref="H33:I33" si="12">E33*$D33</f>
        <v>0</v>
      </c>
      <c r="I33" s="70">
        <f t="shared" si="12"/>
        <v>0</v>
      </c>
      <c r="S33" s="13"/>
      <c r="T33" s="13"/>
      <c r="U33" s="13"/>
      <c r="V33" s="13"/>
    </row>
    <row r="34" ht="15.75" customHeight="1">
      <c r="A34" s="13"/>
      <c r="B34" s="67"/>
      <c r="C34" s="82"/>
      <c r="D34" s="79"/>
      <c r="E34" s="83"/>
      <c r="F34" s="84">
        <f>E34*OVERVIEW!$D$22</f>
        <v>0</v>
      </c>
      <c r="G34" s="82"/>
      <c r="H34" s="68">
        <f t="shared" ref="H34:I34" si="13">E34*$D34</f>
        <v>0</v>
      </c>
      <c r="I34" s="70">
        <f t="shared" si="13"/>
        <v>0</v>
      </c>
      <c r="S34" s="13"/>
      <c r="T34" s="13"/>
      <c r="U34" s="13"/>
      <c r="V34" s="13"/>
    </row>
    <row r="35" ht="15.75" customHeight="1">
      <c r="A35" s="13"/>
      <c r="B35" s="67"/>
      <c r="C35" s="82"/>
      <c r="D35" s="79"/>
      <c r="E35" s="83"/>
      <c r="F35" s="84">
        <f>E35*OVERVIEW!$D$22</f>
        <v>0</v>
      </c>
      <c r="G35" s="82"/>
      <c r="H35" s="68">
        <f t="shared" ref="H35:I35" si="14">E35*$D35</f>
        <v>0</v>
      </c>
      <c r="I35" s="70">
        <f t="shared" si="14"/>
        <v>0</v>
      </c>
      <c r="S35" s="13"/>
      <c r="T35" s="13"/>
      <c r="U35" s="13"/>
      <c r="V35" s="13"/>
    </row>
    <row r="36" ht="15.75" customHeight="1">
      <c r="A36" s="13"/>
      <c r="B36" s="67"/>
      <c r="C36" s="82"/>
      <c r="D36" s="79"/>
      <c r="E36" s="83"/>
      <c r="F36" s="84">
        <f>E36*OVERVIEW!$D$22</f>
        <v>0</v>
      </c>
      <c r="G36" s="82"/>
      <c r="H36" s="68">
        <f t="shared" ref="H36:I36" si="15">E36*$D36</f>
        <v>0</v>
      </c>
      <c r="I36" s="70">
        <f t="shared" si="15"/>
        <v>0</v>
      </c>
      <c r="S36" s="13"/>
      <c r="T36" s="13"/>
      <c r="U36" s="13"/>
      <c r="V36" s="13"/>
    </row>
    <row r="37" ht="15.75" customHeight="1">
      <c r="A37" s="13"/>
      <c r="B37" s="67"/>
      <c r="C37" s="82"/>
      <c r="D37" s="79"/>
      <c r="E37" s="83"/>
      <c r="F37" s="84">
        <f>E37*OVERVIEW!$D$22</f>
        <v>0</v>
      </c>
      <c r="G37" s="82"/>
      <c r="H37" s="68">
        <f t="shared" ref="H37:I37" si="16">E37*$D37</f>
        <v>0</v>
      </c>
      <c r="I37" s="70">
        <f t="shared" si="16"/>
        <v>0</v>
      </c>
      <c r="S37" s="13"/>
      <c r="T37" s="13"/>
      <c r="U37" s="13"/>
      <c r="V37" s="13"/>
    </row>
    <row r="38" ht="15.75" customHeight="1">
      <c r="A38" s="13"/>
      <c r="B38" s="67"/>
      <c r="C38" s="82"/>
      <c r="D38" s="79"/>
      <c r="E38" s="83"/>
      <c r="F38" s="84">
        <f>E38*OVERVIEW!$D$22</f>
        <v>0</v>
      </c>
      <c r="G38" s="82"/>
      <c r="H38" s="68">
        <f t="shared" ref="H38:I38" si="17">E38*$D38</f>
        <v>0</v>
      </c>
      <c r="I38" s="70">
        <f t="shared" si="17"/>
        <v>0</v>
      </c>
      <c r="K38" s="87"/>
      <c r="S38" s="13"/>
      <c r="T38" s="13"/>
      <c r="U38" s="13"/>
      <c r="V38" s="13"/>
    </row>
    <row r="39" ht="15.75" customHeight="1">
      <c r="A39" s="13"/>
      <c r="B39" s="67"/>
      <c r="C39" s="82"/>
      <c r="D39" s="79"/>
      <c r="E39" s="83"/>
      <c r="F39" s="84">
        <f>E39*OVERVIEW!$D$22</f>
        <v>0</v>
      </c>
      <c r="G39" s="82"/>
      <c r="H39" s="68">
        <f t="shared" ref="H39:I39" si="18">E39*$D39</f>
        <v>0</v>
      </c>
      <c r="I39" s="70">
        <f t="shared" si="18"/>
        <v>0</v>
      </c>
      <c r="S39" s="13"/>
      <c r="T39" s="13"/>
      <c r="U39" s="13"/>
      <c r="V39" s="13"/>
    </row>
    <row r="40" ht="15.75" customHeight="1">
      <c r="A40" s="13"/>
      <c r="B40" s="67"/>
      <c r="C40" s="82"/>
      <c r="D40" s="79"/>
      <c r="E40" s="83"/>
      <c r="F40" s="84">
        <f>E40*OVERVIEW!$D$22</f>
        <v>0</v>
      </c>
      <c r="G40" s="82"/>
      <c r="H40" s="68">
        <f t="shared" ref="H40:I40" si="19">E40*$D40</f>
        <v>0</v>
      </c>
      <c r="I40" s="70">
        <f t="shared" si="19"/>
        <v>0</v>
      </c>
      <c r="S40" s="13"/>
      <c r="T40" s="13"/>
      <c r="U40" s="13"/>
      <c r="V40" s="13"/>
    </row>
    <row r="41" ht="15.75" customHeight="1">
      <c r="A41" s="13"/>
      <c r="B41" s="67"/>
      <c r="C41" s="82"/>
      <c r="D41" s="79"/>
      <c r="E41" s="83"/>
      <c r="F41" s="84">
        <f>E41*OVERVIEW!$D$22</f>
        <v>0</v>
      </c>
      <c r="G41" s="82"/>
      <c r="H41" s="68">
        <f t="shared" ref="H41:I41" si="20">E41*$D41</f>
        <v>0</v>
      </c>
      <c r="I41" s="70">
        <f t="shared" si="20"/>
        <v>0</v>
      </c>
      <c r="S41" s="13"/>
      <c r="T41" s="13"/>
      <c r="U41" s="13"/>
      <c r="V41" s="13"/>
    </row>
    <row r="42" ht="15.75" customHeight="1">
      <c r="A42" s="13"/>
      <c r="B42" s="67"/>
      <c r="C42" s="82"/>
      <c r="D42" s="79"/>
      <c r="E42" s="83"/>
      <c r="F42" s="84">
        <f>E42*OVERVIEW!$D$22</f>
        <v>0</v>
      </c>
      <c r="G42" s="82"/>
      <c r="H42" s="68">
        <f t="shared" ref="H42:I42" si="21">E42*$D42</f>
        <v>0</v>
      </c>
      <c r="I42" s="70">
        <f t="shared" si="21"/>
        <v>0</v>
      </c>
      <c r="S42" s="13"/>
      <c r="T42" s="13"/>
      <c r="U42" s="13"/>
      <c r="V42" s="13"/>
    </row>
    <row r="43" ht="15.75" customHeight="1">
      <c r="A43" s="13"/>
      <c r="B43" s="67"/>
      <c r="C43" s="82"/>
      <c r="D43" s="79"/>
      <c r="E43" s="83"/>
      <c r="F43" s="84">
        <f>E43*OVERVIEW!$D$22</f>
        <v>0</v>
      </c>
      <c r="G43" s="82"/>
      <c r="H43" s="68">
        <f t="shared" ref="H43:I43" si="22">E43*$D43</f>
        <v>0</v>
      </c>
      <c r="I43" s="70">
        <f t="shared" si="22"/>
        <v>0</v>
      </c>
      <c r="S43" s="13"/>
      <c r="T43" s="13"/>
      <c r="U43" s="13"/>
      <c r="V43" s="13"/>
    </row>
    <row r="44" ht="15.75" customHeight="1">
      <c r="A44" s="13"/>
      <c r="B44" s="67"/>
      <c r="C44" s="82"/>
      <c r="D44" s="79"/>
      <c r="E44" s="83"/>
      <c r="F44" s="84">
        <f>E44*OVERVIEW!$D$22</f>
        <v>0</v>
      </c>
      <c r="G44" s="82"/>
      <c r="H44" s="68">
        <f t="shared" ref="H44:I44" si="23">E44*$D44</f>
        <v>0</v>
      </c>
      <c r="I44" s="70">
        <f t="shared" si="23"/>
        <v>0</v>
      </c>
      <c r="S44" s="13"/>
      <c r="T44" s="13"/>
      <c r="U44" s="13"/>
      <c r="V44" s="13"/>
    </row>
    <row r="45" ht="15.75" customHeight="1">
      <c r="A45" s="13"/>
      <c r="B45" s="67"/>
      <c r="C45" s="82"/>
      <c r="D45" s="79"/>
      <c r="E45" s="83"/>
      <c r="F45" s="84">
        <f>E45*OVERVIEW!$D$22</f>
        <v>0</v>
      </c>
      <c r="G45" s="82"/>
      <c r="H45" s="68">
        <f t="shared" ref="H45:I45" si="24">E45*$D45</f>
        <v>0</v>
      </c>
      <c r="I45" s="70">
        <f t="shared" si="24"/>
        <v>0</v>
      </c>
      <c r="S45" s="13"/>
      <c r="T45" s="13"/>
      <c r="U45" s="13"/>
      <c r="V45" s="13"/>
    </row>
    <row r="46" ht="15.75" customHeight="1">
      <c r="A46" s="13"/>
      <c r="B46" s="67"/>
      <c r="C46" s="82"/>
      <c r="D46" s="79"/>
      <c r="E46" s="83"/>
      <c r="F46" s="84">
        <f>E46*OVERVIEW!$D$22</f>
        <v>0</v>
      </c>
      <c r="G46" s="82"/>
      <c r="H46" s="68">
        <f t="shared" ref="H46:I46" si="25">E46*$D46</f>
        <v>0</v>
      </c>
      <c r="I46" s="70">
        <f t="shared" si="25"/>
        <v>0</v>
      </c>
      <c r="S46" s="13"/>
      <c r="T46" s="13"/>
      <c r="U46" s="13"/>
      <c r="V46" s="13"/>
    </row>
    <row r="47" ht="15.75" customHeight="1">
      <c r="A47" s="13"/>
      <c r="B47" s="67"/>
      <c r="C47" s="82"/>
      <c r="D47" s="79"/>
      <c r="E47" s="83"/>
      <c r="F47" s="84">
        <f>E47*OVERVIEW!$D$22</f>
        <v>0</v>
      </c>
      <c r="G47" s="82"/>
      <c r="H47" s="68">
        <f t="shared" ref="H47:I47" si="26">E47*$D47</f>
        <v>0</v>
      </c>
      <c r="I47" s="70">
        <f t="shared" si="26"/>
        <v>0</v>
      </c>
      <c r="S47" s="13"/>
      <c r="T47" s="13"/>
      <c r="U47" s="13"/>
      <c r="V47" s="13"/>
    </row>
    <row r="48" ht="15.75" customHeight="1">
      <c r="A48" s="13"/>
      <c r="B48" s="67"/>
      <c r="C48" s="82"/>
      <c r="D48" s="79"/>
      <c r="E48" s="83"/>
      <c r="F48" s="84">
        <f>E48*OVERVIEW!$D$22</f>
        <v>0</v>
      </c>
      <c r="G48" s="82"/>
      <c r="H48" s="68">
        <f t="shared" ref="H48:I48" si="27">E48*$D48</f>
        <v>0</v>
      </c>
      <c r="I48" s="70">
        <f t="shared" si="27"/>
        <v>0</v>
      </c>
      <c r="S48" s="13"/>
      <c r="T48" s="13"/>
      <c r="U48" s="13"/>
      <c r="V48" s="13"/>
    </row>
    <row r="49" ht="15.75" customHeight="1">
      <c r="A49" s="13"/>
      <c r="B49" s="67"/>
      <c r="C49" s="82"/>
      <c r="D49" s="79"/>
      <c r="E49" s="88"/>
      <c r="F49" s="84">
        <f>E49*OVERVIEW!$D$22</f>
        <v>0</v>
      </c>
      <c r="G49" s="82"/>
      <c r="H49" s="68">
        <f t="shared" ref="H49:I49" si="28">E49*$D49</f>
        <v>0</v>
      </c>
      <c r="I49" s="70">
        <f t="shared" si="28"/>
        <v>0</v>
      </c>
      <c r="S49" s="13"/>
      <c r="T49" s="13"/>
      <c r="U49" s="13"/>
      <c r="V49" s="13"/>
    </row>
    <row r="50" ht="15.75" customHeight="1">
      <c r="A50" s="13"/>
      <c r="B50" s="67"/>
      <c r="C50" s="82"/>
      <c r="D50" s="79"/>
      <c r="E50" s="88"/>
      <c r="F50" s="84">
        <f>E50*OVERVIEW!$D$22</f>
        <v>0</v>
      </c>
      <c r="G50" s="82"/>
      <c r="H50" s="68">
        <f t="shared" ref="H50:I50" si="29">E50*$D50</f>
        <v>0</v>
      </c>
      <c r="I50" s="70">
        <f t="shared" si="29"/>
        <v>0</v>
      </c>
      <c r="S50" s="13"/>
      <c r="T50" s="13"/>
      <c r="U50" s="13"/>
      <c r="V50" s="13"/>
    </row>
    <row r="51" ht="15.75" customHeight="1">
      <c r="A51" s="13"/>
      <c r="B51" s="89"/>
      <c r="C51" s="82"/>
      <c r="D51" s="79"/>
      <c r="E51" s="88"/>
      <c r="F51" s="84">
        <f>E51*OVERVIEW!$D$22</f>
        <v>0</v>
      </c>
      <c r="G51" s="82"/>
      <c r="H51" s="68">
        <f t="shared" ref="H51:I51" si="30">E51*$D51</f>
        <v>0</v>
      </c>
      <c r="I51" s="70">
        <f t="shared" si="30"/>
        <v>0</v>
      </c>
      <c r="S51" s="13"/>
      <c r="T51" s="13"/>
      <c r="U51" s="13"/>
      <c r="V51" s="13"/>
    </row>
    <row r="52" ht="15.75" customHeight="1">
      <c r="A52" s="13"/>
      <c r="B52" s="90"/>
      <c r="C52" s="91"/>
      <c r="D52" s="91"/>
      <c r="E52" s="91"/>
      <c r="F52" s="92" t="s">
        <v>40</v>
      </c>
      <c r="G52" s="93"/>
      <c r="H52" s="94">
        <f t="shared" ref="H52:I52" si="31">SUM(H28:H51)</f>
        <v>0</v>
      </c>
      <c r="I52" s="95">
        <f t="shared" si="31"/>
        <v>0</v>
      </c>
      <c r="S52" s="13"/>
      <c r="T52" s="13"/>
      <c r="U52" s="13"/>
      <c r="V52" s="13"/>
    </row>
    <row r="53" ht="15.75" customHeight="1">
      <c r="A53" s="13"/>
      <c r="B53" s="90"/>
      <c r="C53" s="91"/>
      <c r="D53" s="91"/>
      <c r="E53" s="91"/>
      <c r="F53" s="96" t="s">
        <v>41</v>
      </c>
      <c r="G53" s="93"/>
      <c r="H53" s="97"/>
      <c r="I53" s="98"/>
      <c r="S53" s="13"/>
      <c r="T53" s="13"/>
      <c r="U53" s="13"/>
      <c r="V53" s="13"/>
    </row>
    <row r="54" ht="15.75" customHeight="1">
      <c r="A54" s="13"/>
      <c r="B54" s="99"/>
      <c r="C54" s="100"/>
      <c r="D54" s="100"/>
      <c r="E54" s="100"/>
      <c r="F54" s="101" t="s">
        <v>42</v>
      </c>
      <c r="G54" s="93"/>
      <c r="H54" s="97"/>
      <c r="I54" s="98"/>
      <c r="S54" s="13"/>
      <c r="T54" s="13"/>
      <c r="U54" s="13"/>
      <c r="V54" s="13"/>
    </row>
    <row r="55" ht="14.25" customHeight="1">
      <c r="A55" s="13"/>
      <c r="B55" s="59" t="s">
        <v>43</v>
      </c>
      <c r="C55" s="82"/>
      <c r="D55" s="79"/>
      <c r="E55" s="68">
        <f>F55/OVERVIEW!$D$22</f>
        <v>0</v>
      </c>
      <c r="F55" s="71"/>
      <c r="G55" s="82"/>
      <c r="H55" s="68">
        <f t="shared" ref="H55:I55" si="32">E55*$D55</f>
        <v>0</v>
      </c>
      <c r="I55" s="70">
        <f t="shared" si="32"/>
        <v>0</v>
      </c>
      <c r="K55" s="87"/>
      <c r="L55" s="87"/>
      <c r="S55" s="13"/>
      <c r="T55" s="13"/>
      <c r="U55" s="13"/>
      <c r="V55" s="13"/>
    </row>
    <row r="56" ht="15.75" customHeight="1">
      <c r="A56" s="13"/>
      <c r="B56" s="67"/>
      <c r="C56" s="82"/>
      <c r="D56" s="79"/>
      <c r="E56" s="68">
        <f>F56/OVERVIEW!$D$22</f>
        <v>0</v>
      </c>
      <c r="F56" s="71"/>
      <c r="G56" s="82"/>
      <c r="H56" s="68">
        <f t="shared" ref="H56:I56" si="33">E56*$D56</f>
        <v>0</v>
      </c>
      <c r="I56" s="70">
        <f t="shared" si="33"/>
        <v>0</v>
      </c>
      <c r="J56" s="87"/>
      <c r="L56" s="87"/>
      <c r="M56" s="87"/>
      <c r="S56" s="13"/>
      <c r="T56" s="13"/>
      <c r="U56" s="13"/>
      <c r="V56" s="13"/>
    </row>
    <row r="57" ht="15.75" customHeight="1">
      <c r="A57" s="13"/>
      <c r="B57" s="67"/>
      <c r="C57" s="82"/>
      <c r="D57" s="79"/>
      <c r="E57" s="68">
        <f>F57/OVERVIEW!$D$22</f>
        <v>0</v>
      </c>
      <c r="F57" s="71"/>
      <c r="G57" s="82"/>
      <c r="H57" s="68">
        <f t="shared" ref="H57:I57" si="34">E57*$D57</f>
        <v>0</v>
      </c>
      <c r="I57" s="70">
        <f t="shared" si="34"/>
        <v>0</v>
      </c>
      <c r="J57" s="87"/>
      <c r="S57" s="13"/>
      <c r="T57" s="13"/>
      <c r="U57" s="13"/>
      <c r="V57" s="13"/>
    </row>
    <row r="58" ht="15.75" customHeight="1">
      <c r="A58" s="13"/>
      <c r="B58" s="67"/>
      <c r="C58" s="82"/>
      <c r="D58" s="79"/>
      <c r="E58" s="68">
        <f>F58/OVERVIEW!$D$22</f>
        <v>0</v>
      </c>
      <c r="F58" s="71"/>
      <c r="G58" s="82"/>
      <c r="H58" s="68">
        <f t="shared" ref="H58:I58" si="35">E58*$D58</f>
        <v>0</v>
      </c>
      <c r="I58" s="70">
        <f t="shared" si="35"/>
        <v>0</v>
      </c>
      <c r="K58" s="87"/>
      <c r="L58" s="87"/>
      <c r="S58" s="13"/>
      <c r="T58" s="13"/>
      <c r="U58" s="13"/>
      <c r="V58" s="13"/>
    </row>
    <row r="59" ht="15.75" customHeight="1">
      <c r="A59" s="13"/>
      <c r="B59" s="67"/>
      <c r="C59" s="60"/>
      <c r="D59" s="79"/>
      <c r="E59" s="68">
        <f>F59/OVERVIEW!$D$22</f>
        <v>0</v>
      </c>
      <c r="F59" s="71"/>
      <c r="G59" s="82"/>
      <c r="H59" s="68">
        <f t="shared" ref="H59:I59" si="36">E59*$D59</f>
        <v>0</v>
      </c>
      <c r="I59" s="70">
        <f t="shared" si="36"/>
        <v>0</v>
      </c>
      <c r="K59" s="87"/>
      <c r="L59" s="87"/>
      <c r="S59" s="13"/>
      <c r="T59" s="13"/>
      <c r="U59" s="13"/>
      <c r="V59" s="13"/>
    </row>
    <row r="60" ht="15.75" customHeight="1">
      <c r="A60" s="13"/>
      <c r="B60" s="67"/>
      <c r="C60" s="60"/>
      <c r="D60" s="79"/>
      <c r="E60" s="68">
        <f>F60/OVERVIEW!$D$22</f>
        <v>0</v>
      </c>
      <c r="F60" s="71"/>
      <c r="G60" s="82"/>
      <c r="H60" s="68">
        <f t="shared" ref="H60:I60" si="37">E60*$D60</f>
        <v>0</v>
      </c>
      <c r="I60" s="70">
        <f t="shared" si="37"/>
        <v>0</v>
      </c>
      <c r="S60" s="13"/>
      <c r="T60" s="13"/>
      <c r="U60" s="13"/>
      <c r="V60" s="13"/>
    </row>
    <row r="61" ht="14.25" customHeight="1">
      <c r="A61" s="13"/>
      <c r="B61" s="67"/>
      <c r="C61" s="102"/>
      <c r="D61" s="79"/>
      <c r="E61" s="68">
        <f>F61/OVERVIEW!$D$22</f>
        <v>0</v>
      </c>
      <c r="F61" s="71"/>
      <c r="G61" s="82"/>
      <c r="H61" s="68">
        <f t="shared" ref="H61:I61" si="38">E61*$D61</f>
        <v>0</v>
      </c>
      <c r="I61" s="70">
        <f t="shared" si="38"/>
        <v>0</v>
      </c>
      <c r="S61" s="13"/>
      <c r="T61" s="13"/>
      <c r="U61" s="13"/>
      <c r="V61" s="13"/>
    </row>
    <row r="62" ht="14.25" customHeight="1">
      <c r="A62" s="103"/>
      <c r="B62" s="67"/>
      <c r="C62" s="104"/>
      <c r="D62" s="79"/>
      <c r="E62" s="68">
        <f>F62/OVERVIEW!$D$22</f>
        <v>0</v>
      </c>
      <c r="F62" s="71"/>
      <c r="G62" s="82"/>
      <c r="H62" s="68">
        <f t="shared" ref="H62:I62" si="39">E62*$D62</f>
        <v>0</v>
      </c>
      <c r="I62" s="70">
        <f t="shared" si="39"/>
        <v>0</v>
      </c>
      <c r="S62" s="105"/>
      <c r="T62" s="105"/>
      <c r="U62" s="105"/>
      <c r="V62" s="105"/>
      <c r="W62" s="106"/>
    </row>
    <row r="63" ht="15.75" customHeight="1">
      <c r="A63" s="13"/>
      <c r="B63" s="67"/>
      <c r="C63" s="60"/>
      <c r="D63" s="79"/>
      <c r="E63" s="68">
        <f>F63/OVERVIEW!$D$22</f>
        <v>0</v>
      </c>
      <c r="F63" s="71"/>
      <c r="G63" s="82"/>
      <c r="H63" s="68">
        <f t="shared" ref="H63:I63" si="40">E63*$D63</f>
        <v>0</v>
      </c>
      <c r="I63" s="70">
        <f t="shared" si="40"/>
        <v>0</v>
      </c>
      <c r="S63" s="13"/>
      <c r="T63" s="13"/>
      <c r="U63" s="13"/>
      <c r="V63" s="13"/>
    </row>
    <row r="64" ht="15.75" customHeight="1">
      <c r="A64" s="13"/>
      <c r="B64" s="67"/>
      <c r="C64" s="60"/>
      <c r="D64" s="79"/>
      <c r="E64" s="68">
        <f>F64/OVERVIEW!$D$22</f>
        <v>0</v>
      </c>
      <c r="F64" s="71"/>
      <c r="G64" s="82"/>
      <c r="H64" s="68">
        <f t="shared" ref="H64:I64" si="41">E64*$D64</f>
        <v>0</v>
      </c>
      <c r="I64" s="70">
        <f t="shared" si="41"/>
        <v>0</v>
      </c>
      <c r="S64" s="13"/>
      <c r="T64" s="13"/>
      <c r="U64" s="13"/>
      <c r="V64" s="13"/>
    </row>
    <row r="65" ht="15.75" customHeight="1">
      <c r="A65" s="13"/>
      <c r="B65" s="89"/>
      <c r="C65" s="60"/>
      <c r="D65" s="79"/>
      <c r="E65" s="68">
        <f>F65/OVERVIEW!$D$22</f>
        <v>0</v>
      </c>
      <c r="F65" s="71"/>
      <c r="G65" s="82"/>
      <c r="H65" s="68">
        <f t="shared" ref="H65:I65" si="42">E65*$D65</f>
        <v>0</v>
      </c>
      <c r="I65" s="70">
        <f t="shared" si="42"/>
        <v>0</v>
      </c>
      <c r="S65" s="13"/>
      <c r="T65" s="13"/>
      <c r="U65" s="13"/>
      <c r="V65" s="13"/>
    </row>
    <row r="66" ht="15.75" customHeight="1">
      <c r="A66" s="13"/>
      <c r="B66" s="73"/>
      <c r="C66" s="75"/>
      <c r="D66" s="75"/>
      <c r="E66" s="75"/>
      <c r="F66" s="76"/>
      <c r="G66" s="76"/>
      <c r="H66" s="77">
        <f t="shared" ref="H66:I66" si="43">SUM(H55:H65)</f>
        <v>0</v>
      </c>
      <c r="I66" s="107">
        <f t="shared" si="43"/>
        <v>0</v>
      </c>
      <c r="S66" s="13"/>
      <c r="T66" s="13"/>
      <c r="U66" s="13"/>
      <c r="V66" s="13"/>
    </row>
    <row r="67" ht="15.75" customHeight="1">
      <c r="A67" s="13"/>
      <c r="B67" s="13"/>
      <c r="C67" s="13"/>
      <c r="D67" s="13"/>
      <c r="E67" s="13"/>
      <c r="F67" s="14"/>
      <c r="G67" s="14"/>
      <c r="H67" s="14"/>
      <c r="I67" s="13"/>
      <c r="S67" s="13"/>
      <c r="T67" s="13"/>
      <c r="U67" s="13"/>
      <c r="V67" s="13"/>
    </row>
    <row r="68" ht="15.75" customHeight="1">
      <c r="A68" s="13"/>
      <c r="B68" s="13"/>
      <c r="C68" s="13"/>
      <c r="D68" s="13"/>
      <c r="E68" s="13"/>
      <c r="F68" s="14"/>
      <c r="G68" s="14"/>
      <c r="H68" s="14"/>
      <c r="I68" s="13"/>
      <c r="S68" s="13"/>
      <c r="T68" s="13"/>
      <c r="U68" s="13"/>
      <c r="V68" s="13"/>
    </row>
    <row r="69" ht="15.75" customHeight="1">
      <c r="A69" s="13"/>
      <c r="B69" s="13"/>
      <c r="C69" s="13"/>
      <c r="D69" s="13"/>
      <c r="E69" s="13"/>
      <c r="F69" s="14"/>
      <c r="G69" s="14"/>
      <c r="H69" s="14"/>
      <c r="I69" s="13"/>
      <c r="S69" s="13"/>
      <c r="T69" s="13"/>
      <c r="U69" s="13"/>
      <c r="V69" s="13"/>
    </row>
    <row r="70" ht="15.75" customHeight="1">
      <c r="H70" s="108">
        <f t="shared" ref="H70:I70" si="44">H14+H27+H52+H66</f>
        <v>49272.72727</v>
      </c>
      <c r="I70" s="109">
        <f t="shared" si="44"/>
        <v>54200</v>
      </c>
      <c r="S70" s="13"/>
      <c r="T70" s="13"/>
      <c r="U70" s="13"/>
      <c r="V70" s="13"/>
    </row>
    <row r="71" ht="15.75" customHeight="1"/>
    <row r="72" ht="15.75" customHeight="1">
      <c r="S72" s="13"/>
      <c r="T72" s="13"/>
      <c r="U72" s="13"/>
      <c r="V72" s="13"/>
    </row>
    <row r="73" ht="15.75" customHeight="1">
      <c r="S73" s="13"/>
      <c r="T73" s="13"/>
      <c r="U73" s="13"/>
      <c r="V73" s="13"/>
    </row>
    <row r="74" ht="15.75" customHeight="1">
      <c r="S74" s="13"/>
      <c r="T74" s="13"/>
      <c r="U74" s="13"/>
      <c r="V74" s="13"/>
    </row>
    <row r="75" ht="15.75" customHeight="1">
      <c r="S75" s="13"/>
      <c r="T75" s="13"/>
      <c r="U75" s="13"/>
      <c r="V75" s="13"/>
    </row>
    <row r="76" ht="15.75" customHeight="1">
      <c r="S76" s="13"/>
      <c r="T76" s="13"/>
      <c r="U76" s="13"/>
      <c r="V76" s="13"/>
    </row>
    <row r="77" ht="14.25" customHeight="1">
      <c r="S77" s="13"/>
      <c r="T77" s="13"/>
      <c r="U77" s="13"/>
      <c r="V77" s="13"/>
    </row>
    <row r="78" ht="14.25" customHeight="1">
      <c r="S78" s="13"/>
      <c r="T78" s="13"/>
      <c r="U78" s="13"/>
      <c r="V78" s="13"/>
    </row>
    <row r="79" ht="14.25" customHeight="1">
      <c r="S79" s="13"/>
      <c r="T79" s="13"/>
      <c r="U79" s="13"/>
      <c r="V79" s="13"/>
    </row>
    <row r="80" ht="14.25" customHeight="1">
      <c r="S80" s="13"/>
      <c r="T80" s="13"/>
      <c r="U80" s="13"/>
      <c r="V80" s="13"/>
    </row>
    <row r="81" ht="14.25" customHeight="1">
      <c r="S81" s="13"/>
      <c r="T81" s="13"/>
      <c r="U81" s="13"/>
      <c r="V81" s="13"/>
    </row>
    <row r="82" ht="14.25" customHeight="1">
      <c r="S82" s="13"/>
      <c r="T82" s="13"/>
      <c r="U82" s="13"/>
      <c r="V82" s="13"/>
    </row>
    <row r="83" ht="14.25" customHeight="1">
      <c r="S83" s="13"/>
      <c r="T83" s="13"/>
      <c r="U83" s="13"/>
      <c r="V83" s="13"/>
    </row>
    <row r="84" ht="14.25" customHeight="1">
      <c r="A84" s="13"/>
      <c r="B84" s="13"/>
      <c r="C84" s="13"/>
      <c r="D84" s="13"/>
      <c r="E84" s="13"/>
      <c r="F84" s="14"/>
      <c r="G84" s="14"/>
      <c r="H84" s="14"/>
      <c r="I84" s="13"/>
      <c r="S84" s="13"/>
      <c r="T84" s="13"/>
      <c r="U84" s="13"/>
      <c r="V84" s="13"/>
    </row>
    <row r="85" ht="14.25" customHeight="1">
      <c r="A85" s="13"/>
      <c r="B85" s="13"/>
      <c r="C85" s="13"/>
      <c r="D85" s="13"/>
      <c r="E85" s="13"/>
      <c r="F85" s="14"/>
      <c r="G85" s="14"/>
      <c r="H85" s="14"/>
      <c r="I85" s="13"/>
      <c r="S85" s="13"/>
      <c r="T85" s="13"/>
      <c r="U85" s="13"/>
      <c r="V85" s="13"/>
    </row>
    <row r="86" ht="14.25" customHeight="1">
      <c r="A86" s="13"/>
      <c r="B86" s="13"/>
      <c r="C86" s="13"/>
      <c r="D86" s="13"/>
      <c r="E86" s="13"/>
      <c r="F86" s="14"/>
      <c r="G86" s="14"/>
      <c r="H86" s="14"/>
      <c r="I86" s="13"/>
      <c r="S86" s="13"/>
      <c r="T86" s="13"/>
      <c r="U86" s="13"/>
      <c r="V86" s="13"/>
    </row>
    <row r="87" ht="14.25" customHeight="1">
      <c r="A87" s="13"/>
      <c r="B87" s="13"/>
      <c r="C87" s="13"/>
      <c r="D87" s="13"/>
      <c r="E87" s="13"/>
      <c r="F87" s="14"/>
      <c r="G87" s="14"/>
      <c r="H87" s="14"/>
      <c r="I87" s="13"/>
      <c r="S87" s="13"/>
      <c r="T87" s="13"/>
      <c r="U87" s="13"/>
      <c r="V87" s="13"/>
    </row>
    <row r="88" ht="14.25" customHeight="1">
      <c r="A88" s="13"/>
      <c r="B88" s="13"/>
      <c r="C88" s="13"/>
      <c r="D88" s="13"/>
      <c r="E88" s="13"/>
      <c r="F88" s="14"/>
      <c r="G88" s="14"/>
      <c r="H88" s="14"/>
      <c r="I88" s="13"/>
      <c r="S88" s="13"/>
      <c r="T88" s="13"/>
      <c r="U88" s="13"/>
      <c r="V88" s="13"/>
    </row>
    <row r="89" ht="14.25" customHeight="1">
      <c r="A89" s="13"/>
      <c r="B89" s="13"/>
      <c r="C89" s="13"/>
      <c r="D89" s="13"/>
      <c r="E89" s="13"/>
      <c r="F89" s="14"/>
      <c r="G89" s="14"/>
      <c r="H89" s="14"/>
      <c r="I89" s="13"/>
      <c r="S89" s="13"/>
      <c r="T89" s="13"/>
      <c r="U89" s="13"/>
      <c r="V89" s="13"/>
    </row>
    <row r="90" ht="14.25" customHeight="1">
      <c r="A90" s="13"/>
      <c r="B90" s="13"/>
      <c r="C90" s="13"/>
      <c r="D90" s="13"/>
      <c r="E90" s="13"/>
      <c r="F90" s="14"/>
      <c r="G90" s="14"/>
      <c r="H90" s="14"/>
      <c r="I90" s="13"/>
      <c r="S90" s="13"/>
      <c r="T90" s="13"/>
      <c r="U90" s="13"/>
      <c r="V90" s="13"/>
    </row>
    <row r="91" ht="14.25" customHeight="1">
      <c r="A91" s="13"/>
      <c r="B91" s="13"/>
      <c r="C91" s="13"/>
      <c r="D91" s="13"/>
      <c r="E91" s="13"/>
      <c r="F91" s="14"/>
      <c r="G91" s="14"/>
      <c r="H91" s="14"/>
      <c r="I91" s="13"/>
      <c r="S91" s="13"/>
      <c r="T91" s="13"/>
      <c r="U91" s="13"/>
      <c r="V91" s="13"/>
    </row>
    <row r="92" ht="14.25" customHeight="1">
      <c r="A92" s="13"/>
      <c r="B92" s="13"/>
      <c r="C92" s="13"/>
      <c r="D92" s="13"/>
      <c r="E92" s="13"/>
      <c r="F92" s="14"/>
      <c r="G92" s="14"/>
      <c r="H92" s="14"/>
      <c r="I92" s="13"/>
      <c r="S92" s="13"/>
      <c r="T92" s="13"/>
      <c r="U92" s="13"/>
      <c r="V92" s="13"/>
    </row>
    <row r="93" ht="14.25" customHeight="1">
      <c r="A93" s="13"/>
      <c r="B93" s="13"/>
      <c r="C93" s="13"/>
      <c r="D93" s="13"/>
      <c r="E93" s="13"/>
      <c r="F93" s="14"/>
      <c r="G93" s="14"/>
      <c r="H93" s="14"/>
      <c r="I93" s="13"/>
      <c r="S93" s="13"/>
      <c r="T93" s="13"/>
      <c r="U93" s="13"/>
      <c r="V93" s="13"/>
    </row>
    <row r="94" ht="14.25" customHeight="1">
      <c r="A94" s="13"/>
      <c r="B94" s="13"/>
      <c r="C94" s="13"/>
      <c r="D94" s="13"/>
      <c r="E94" s="13"/>
      <c r="F94" s="14"/>
      <c r="G94" s="14"/>
      <c r="H94" s="14"/>
      <c r="I94" s="13"/>
      <c r="S94" s="13"/>
      <c r="T94" s="13"/>
      <c r="U94" s="13"/>
      <c r="V94" s="13"/>
    </row>
    <row r="95" ht="14.25" customHeight="1">
      <c r="A95" s="13"/>
      <c r="B95" s="13"/>
      <c r="C95" s="13"/>
      <c r="D95" s="13"/>
      <c r="E95" s="13"/>
      <c r="F95" s="14"/>
      <c r="G95" s="14"/>
      <c r="H95" s="14"/>
      <c r="I95" s="13"/>
      <c r="S95" s="13"/>
      <c r="T95" s="13"/>
      <c r="U95" s="13"/>
      <c r="V95" s="13"/>
    </row>
    <row r="96" ht="14.25" customHeight="1">
      <c r="A96" s="13"/>
      <c r="B96" s="13"/>
      <c r="C96" s="13"/>
      <c r="D96" s="13"/>
      <c r="E96" s="13"/>
      <c r="F96" s="14"/>
      <c r="G96" s="14"/>
      <c r="H96" s="14"/>
      <c r="I96" s="13"/>
      <c r="S96" s="13"/>
      <c r="T96" s="13"/>
      <c r="U96" s="13"/>
      <c r="V96" s="13"/>
    </row>
    <row r="97" ht="14.25" customHeight="1">
      <c r="A97" s="13"/>
      <c r="B97" s="13"/>
      <c r="C97" s="13"/>
      <c r="D97" s="13"/>
      <c r="E97" s="13"/>
      <c r="F97" s="14"/>
      <c r="G97" s="14"/>
      <c r="H97" s="14"/>
      <c r="I97" s="13"/>
      <c r="S97" s="13"/>
      <c r="T97" s="13"/>
      <c r="U97" s="13"/>
      <c r="V97" s="13"/>
    </row>
    <row r="98" ht="14.25" customHeight="1">
      <c r="A98" s="13"/>
      <c r="B98" s="13"/>
      <c r="C98" s="13"/>
      <c r="D98" s="13"/>
      <c r="E98" s="13"/>
      <c r="F98" s="14"/>
      <c r="G98" s="14"/>
      <c r="H98" s="14"/>
      <c r="I98" s="13"/>
      <c r="S98" s="13"/>
      <c r="T98" s="13"/>
      <c r="U98" s="13"/>
      <c r="V98" s="13"/>
    </row>
    <row r="99" ht="14.25" customHeight="1">
      <c r="A99" s="13"/>
      <c r="B99" s="13"/>
      <c r="C99" s="13"/>
      <c r="D99" s="13"/>
      <c r="E99" s="13"/>
      <c r="F99" s="14"/>
      <c r="G99" s="14"/>
      <c r="H99" s="14"/>
      <c r="I99" s="13"/>
      <c r="S99" s="13"/>
      <c r="T99" s="13"/>
      <c r="U99" s="13"/>
      <c r="V99" s="13"/>
    </row>
    <row r="100" ht="14.25" customHeight="1">
      <c r="A100" s="13"/>
      <c r="B100" s="13"/>
      <c r="C100" s="13"/>
      <c r="D100" s="13"/>
      <c r="E100" s="13"/>
      <c r="F100" s="14"/>
      <c r="G100" s="14"/>
      <c r="H100" s="14"/>
      <c r="I100" s="13"/>
      <c r="S100" s="13"/>
      <c r="T100" s="13"/>
      <c r="U100" s="13"/>
      <c r="V100" s="13"/>
    </row>
    <row r="101" ht="14.25" customHeight="1">
      <c r="A101" s="13"/>
      <c r="B101" s="13"/>
      <c r="C101" s="13"/>
      <c r="D101" s="13"/>
      <c r="E101" s="13"/>
      <c r="F101" s="14"/>
      <c r="G101" s="14"/>
      <c r="H101" s="14"/>
      <c r="I101" s="13"/>
      <c r="S101" s="13"/>
      <c r="T101" s="13"/>
      <c r="U101" s="13"/>
      <c r="V101" s="13"/>
    </row>
    <row r="102" ht="14.25" customHeight="1">
      <c r="A102" s="13"/>
      <c r="B102" s="13"/>
      <c r="C102" s="13"/>
      <c r="D102" s="13"/>
      <c r="E102" s="13"/>
      <c r="F102" s="14"/>
      <c r="G102" s="14"/>
      <c r="H102" s="14"/>
      <c r="I102" s="13"/>
      <c r="S102" s="13"/>
      <c r="T102" s="13"/>
      <c r="U102" s="13"/>
      <c r="V102" s="13"/>
    </row>
    <row r="103" ht="14.25" customHeight="1">
      <c r="A103" s="13"/>
      <c r="B103" s="13"/>
      <c r="C103" s="13"/>
      <c r="D103" s="13"/>
      <c r="E103" s="13"/>
      <c r="F103" s="14"/>
      <c r="G103" s="14"/>
      <c r="H103" s="14"/>
      <c r="I103" s="13"/>
      <c r="S103" s="13"/>
      <c r="T103" s="13"/>
      <c r="U103" s="13"/>
      <c r="V103" s="13"/>
    </row>
    <row r="104" ht="14.25" customHeight="1">
      <c r="A104" s="13"/>
      <c r="B104" s="13"/>
      <c r="C104" s="13"/>
      <c r="D104" s="13"/>
      <c r="E104" s="13"/>
      <c r="F104" s="14"/>
      <c r="G104" s="14"/>
      <c r="H104" s="14"/>
      <c r="I104" s="13"/>
      <c r="S104" s="13"/>
      <c r="T104" s="13"/>
      <c r="U104" s="13"/>
      <c r="V104" s="13"/>
    </row>
    <row r="105" ht="14.25" customHeight="1">
      <c r="A105" s="13"/>
      <c r="B105" s="13"/>
      <c r="C105" s="13"/>
      <c r="D105" s="13"/>
      <c r="E105" s="13"/>
      <c r="F105" s="14"/>
      <c r="G105" s="14"/>
      <c r="H105" s="14"/>
      <c r="I105" s="13"/>
      <c r="S105" s="13"/>
      <c r="T105" s="13"/>
      <c r="U105" s="13"/>
      <c r="V105" s="13"/>
    </row>
    <row r="106" ht="14.25" customHeight="1">
      <c r="A106" s="13"/>
      <c r="B106" s="13"/>
      <c r="C106" s="13"/>
      <c r="D106" s="13"/>
      <c r="E106" s="13"/>
      <c r="F106" s="14"/>
      <c r="G106" s="14"/>
      <c r="H106" s="14"/>
      <c r="I106" s="13"/>
      <c r="S106" s="13"/>
      <c r="T106" s="13"/>
      <c r="U106" s="13"/>
      <c r="V106" s="13"/>
    </row>
    <row r="107" ht="14.25" customHeight="1">
      <c r="A107" s="13"/>
      <c r="B107" s="13"/>
      <c r="C107" s="13"/>
      <c r="D107" s="13"/>
      <c r="E107" s="13"/>
      <c r="F107" s="14"/>
      <c r="G107" s="14"/>
      <c r="H107" s="14"/>
      <c r="I107" s="13"/>
      <c r="S107" s="13"/>
      <c r="T107" s="13"/>
      <c r="U107" s="13"/>
      <c r="V107" s="13"/>
    </row>
    <row r="108" ht="14.25" customHeight="1">
      <c r="A108" s="13"/>
      <c r="B108" s="13"/>
      <c r="C108" s="13"/>
      <c r="D108" s="13"/>
      <c r="E108" s="13"/>
      <c r="F108" s="14"/>
      <c r="G108" s="14"/>
      <c r="H108" s="14"/>
      <c r="I108" s="13"/>
      <c r="S108" s="13"/>
      <c r="T108" s="13"/>
      <c r="U108" s="13"/>
      <c r="V108" s="13"/>
    </row>
    <row r="109" ht="14.25" customHeight="1">
      <c r="A109" s="13"/>
      <c r="B109" s="13"/>
      <c r="C109" s="13"/>
      <c r="D109" s="13"/>
      <c r="E109" s="13"/>
      <c r="F109" s="14"/>
      <c r="G109" s="14"/>
      <c r="H109" s="14"/>
      <c r="I109" s="13"/>
      <c r="S109" s="13"/>
      <c r="T109" s="13"/>
      <c r="U109" s="13"/>
      <c r="V109" s="13"/>
    </row>
    <row r="110" ht="14.25" customHeight="1">
      <c r="A110" s="13"/>
      <c r="B110" s="13"/>
      <c r="C110" s="13"/>
      <c r="D110" s="13"/>
      <c r="E110" s="13"/>
      <c r="F110" s="14"/>
      <c r="G110" s="14"/>
      <c r="H110" s="14"/>
      <c r="I110" s="13"/>
      <c r="S110" s="13"/>
      <c r="T110" s="13"/>
      <c r="U110" s="13"/>
      <c r="V110" s="13"/>
    </row>
    <row r="111" ht="14.25" customHeight="1">
      <c r="A111" s="13"/>
      <c r="B111" s="13"/>
      <c r="C111" s="13"/>
      <c r="D111" s="13"/>
      <c r="E111" s="13"/>
      <c r="F111" s="14"/>
      <c r="G111" s="14"/>
      <c r="H111" s="14"/>
      <c r="I111" s="13"/>
      <c r="S111" s="13"/>
      <c r="T111" s="13"/>
      <c r="U111" s="13"/>
      <c r="V111" s="13"/>
    </row>
    <row r="112" ht="14.25" customHeight="1">
      <c r="A112" s="13"/>
      <c r="B112" s="13"/>
      <c r="C112" s="13"/>
      <c r="D112" s="13"/>
      <c r="E112" s="13"/>
      <c r="F112" s="14"/>
      <c r="G112" s="14"/>
      <c r="H112" s="14"/>
      <c r="I112" s="13"/>
      <c r="S112" s="13"/>
      <c r="T112" s="13"/>
      <c r="U112" s="13"/>
      <c r="V112" s="13"/>
    </row>
    <row r="113" ht="14.25" customHeight="1">
      <c r="A113" s="13"/>
      <c r="B113" s="13"/>
      <c r="C113" s="13"/>
      <c r="D113" s="13"/>
      <c r="E113" s="13"/>
      <c r="F113" s="14"/>
      <c r="G113" s="14"/>
      <c r="H113" s="14"/>
      <c r="I113" s="13"/>
      <c r="S113" s="13"/>
      <c r="T113" s="13"/>
      <c r="U113" s="13"/>
      <c r="V113" s="13"/>
    </row>
    <row r="114" ht="14.25" customHeight="1">
      <c r="A114" s="13"/>
      <c r="B114" s="13"/>
      <c r="C114" s="13"/>
      <c r="D114" s="13"/>
      <c r="E114" s="13"/>
      <c r="F114" s="14"/>
      <c r="G114" s="14"/>
      <c r="H114" s="14"/>
      <c r="I114" s="13"/>
      <c r="S114" s="13"/>
      <c r="T114" s="13"/>
      <c r="U114" s="13"/>
      <c r="V114" s="13"/>
    </row>
    <row r="115" ht="14.25" customHeight="1">
      <c r="A115" s="13"/>
      <c r="B115" s="13"/>
      <c r="C115" s="13"/>
      <c r="D115" s="13"/>
      <c r="E115" s="13"/>
      <c r="F115" s="14"/>
      <c r="G115" s="14"/>
      <c r="H115" s="14"/>
      <c r="I115" s="13"/>
      <c r="S115" s="13"/>
      <c r="T115" s="13"/>
      <c r="U115" s="13"/>
      <c r="V115" s="13"/>
    </row>
    <row r="116" ht="14.25" customHeight="1">
      <c r="A116" s="13"/>
      <c r="B116" s="13"/>
      <c r="C116" s="13"/>
      <c r="D116" s="13"/>
      <c r="E116" s="13"/>
      <c r="F116" s="14"/>
      <c r="G116" s="14"/>
      <c r="H116" s="14"/>
      <c r="I116" s="13"/>
      <c r="S116" s="13"/>
      <c r="T116" s="13"/>
      <c r="U116" s="13"/>
      <c r="V116" s="13"/>
    </row>
    <row r="117" ht="14.25" customHeight="1">
      <c r="A117" s="13"/>
      <c r="B117" s="13"/>
      <c r="C117" s="13"/>
      <c r="D117" s="13"/>
      <c r="E117" s="13"/>
      <c r="F117" s="14"/>
      <c r="G117" s="14"/>
      <c r="H117" s="14"/>
      <c r="I117" s="13"/>
      <c r="S117" s="13"/>
      <c r="T117" s="13"/>
      <c r="U117" s="13"/>
      <c r="V117" s="13"/>
    </row>
    <row r="118" ht="14.25" customHeight="1">
      <c r="A118" s="13"/>
      <c r="B118" s="13"/>
      <c r="C118" s="13"/>
      <c r="D118" s="13"/>
      <c r="E118" s="13"/>
      <c r="F118" s="14"/>
      <c r="G118" s="14"/>
      <c r="H118" s="14"/>
      <c r="I118" s="13"/>
      <c r="S118" s="13"/>
      <c r="T118" s="13"/>
      <c r="U118" s="13"/>
      <c r="V118" s="13"/>
    </row>
    <row r="119" ht="14.25" customHeight="1">
      <c r="A119" s="13"/>
      <c r="B119" s="13"/>
      <c r="C119" s="13"/>
      <c r="D119" s="13"/>
      <c r="E119" s="13"/>
      <c r="F119" s="14"/>
      <c r="G119" s="14"/>
      <c r="H119" s="14"/>
      <c r="I119" s="13"/>
      <c r="S119" s="13"/>
      <c r="T119" s="13"/>
      <c r="U119" s="13"/>
      <c r="V119" s="13"/>
    </row>
    <row r="120" ht="14.25" customHeight="1">
      <c r="A120" s="13"/>
      <c r="B120" s="13"/>
      <c r="C120" s="13"/>
      <c r="D120" s="13"/>
      <c r="E120" s="13"/>
      <c r="F120" s="14"/>
      <c r="G120" s="14"/>
      <c r="H120" s="14"/>
      <c r="I120" s="13"/>
      <c r="S120" s="13"/>
      <c r="T120" s="13"/>
      <c r="U120" s="13"/>
      <c r="V120" s="13"/>
    </row>
    <row r="121" ht="14.25" customHeight="1">
      <c r="A121" s="13"/>
      <c r="B121" s="13"/>
      <c r="C121" s="13"/>
      <c r="D121" s="13"/>
      <c r="E121" s="13"/>
      <c r="F121" s="14"/>
      <c r="G121" s="14"/>
      <c r="H121" s="14"/>
      <c r="I121" s="13"/>
      <c r="S121" s="13"/>
      <c r="T121" s="13"/>
      <c r="U121" s="13"/>
      <c r="V121" s="13"/>
    </row>
    <row r="122" ht="14.25" customHeight="1">
      <c r="A122" s="13"/>
      <c r="B122" s="13"/>
      <c r="C122" s="13"/>
      <c r="D122" s="13"/>
      <c r="E122" s="13"/>
      <c r="F122" s="14"/>
      <c r="G122" s="14"/>
      <c r="H122" s="14"/>
      <c r="I122" s="13"/>
      <c r="S122" s="13"/>
      <c r="T122" s="13"/>
      <c r="U122" s="13"/>
      <c r="V122" s="13"/>
    </row>
    <row r="123" ht="14.25" customHeight="1">
      <c r="A123" s="13"/>
      <c r="B123" s="13"/>
      <c r="C123" s="13"/>
      <c r="D123" s="13"/>
      <c r="E123" s="13"/>
      <c r="F123" s="14"/>
      <c r="G123" s="14"/>
      <c r="H123" s="14"/>
      <c r="I123" s="13"/>
      <c r="S123" s="13"/>
      <c r="T123" s="13"/>
      <c r="U123" s="13"/>
      <c r="V123" s="13"/>
    </row>
    <row r="124" ht="14.25" customHeight="1">
      <c r="A124" s="13"/>
      <c r="B124" s="13"/>
      <c r="C124" s="13"/>
      <c r="D124" s="13"/>
      <c r="E124" s="13"/>
      <c r="F124" s="14"/>
      <c r="G124" s="14"/>
      <c r="H124" s="14"/>
      <c r="I124" s="13"/>
      <c r="S124" s="13"/>
      <c r="T124" s="13"/>
      <c r="U124" s="13"/>
      <c r="V124" s="13"/>
    </row>
    <row r="125" ht="14.25" customHeight="1">
      <c r="A125" s="13"/>
      <c r="B125" s="13"/>
      <c r="C125" s="13"/>
      <c r="D125" s="13"/>
      <c r="E125" s="13"/>
      <c r="F125" s="14"/>
      <c r="G125" s="14"/>
      <c r="H125" s="14"/>
      <c r="I125" s="13"/>
      <c r="S125" s="13"/>
      <c r="T125" s="13"/>
      <c r="U125" s="13"/>
      <c r="V125" s="13"/>
    </row>
    <row r="126" ht="14.25" customHeight="1">
      <c r="A126" s="13"/>
      <c r="B126" s="13"/>
      <c r="C126" s="13"/>
      <c r="D126" s="13"/>
      <c r="E126" s="13"/>
      <c r="F126" s="14"/>
      <c r="G126" s="14"/>
      <c r="H126" s="14"/>
      <c r="I126" s="13"/>
      <c r="S126" s="13"/>
      <c r="T126" s="13"/>
      <c r="U126" s="13"/>
      <c r="V126" s="13"/>
    </row>
    <row r="127" ht="14.25" customHeight="1">
      <c r="A127" s="13"/>
      <c r="B127" s="13"/>
      <c r="C127" s="13"/>
      <c r="D127" s="13"/>
      <c r="E127" s="13"/>
      <c r="F127" s="14"/>
      <c r="G127" s="14"/>
      <c r="H127" s="14"/>
      <c r="I127" s="13"/>
      <c r="S127" s="13"/>
      <c r="T127" s="13"/>
      <c r="U127" s="13"/>
      <c r="V127" s="13"/>
    </row>
    <row r="128" ht="14.25" customHeight="1">
      <c r="A128" s="13"/>
      <c r="B128" s="13"/>
      <c r="C128" s="13"/>
      <c r="D128" s="13"/>
      <c r="E128" s="13"/>
      <c r="F128" s="14"/>
      <c r="G128" s="14"/>
      <c r="H128" s="14"/>
      <c r="I128" s="13"/>
      <c r="S128" s="13"/>
      <c r="T128" s="13"/>
      <c r="U128" s="13"/>
      <c r="V128" s="13"/>
    </row>
    <row r="129" ht="14.25" customHeight="1">
      <c r="A129" s="13"/>
      <c r="B129" s="13"/>
      <c r="C129" s="13"/>
      <c r="D129" s="13"/>
      <c r="E129" s="13"/>
      <c r="F129" s="14"/>
      <c r="G129" s="14"/>
      <c r="H129" s="14"/>
      <c r="I129" s="13"/>
      <c r="S129" s="13"/>
      <c r="T129" s="13"/>
      <c r="U129" s="13"/>
      <c r="V129" s="13"/>
    </row>
    <row r="130" ht="14.25" customHeight="1">
      <c r="A130" s="13"/>
      <c r="B130" s="13"/>
      <c r="C130" s="13"/>
      <c r="D130" s="13"/>
      <c r="E130" s="13"/>
      <c r="F130" s="14"/>
      <c r="G130" s="14"/>
      <c r="H130" s="14"/>
      <c r="I130" s="13"/>
      <c r="S130" s="13"/>
      <c r="T130" s="13"/>
      <c r="U130" s="13"/>
      <c r="V130" s="13"/>
    </row>
    <row r="131" ht="14.25" customHeight="1">
      <c r="A131" s="13"/>
      <c r="B131" s="13"/>
      <c r="C131" s="13"/>
      <c r="D131" s="13"/>
      <c r="E131" s="13"/>
      <c r="F131" s="14"/>
      <c r="G131" s="14"/>
      <c r="H131" s="14"/>
      <c r="I131" s="13"/>
      <c r="S131" s="13"/>
      <c r="T131" s="13"/>
      <c r="U131" s="13"/>
      <c r="V131" s="13"/>
    </row>
    <row r="132" ht="14.25" customHeight="1">
      <c r="A132" s="13"/>
      <c r="B132" s="13"/>
      <c r="C132" s="13"/>
      <c r="D132" s="13"/>
      <c r="E132" s="13"/>
      <c r="F132" s="14"/>
      <c r="G132" s="14"/>
      <c r="H132" s="14"/>
      <c r="I132" s="13"/>
      <c r="S132" s="13"/>
      <c r="T132" s="13"/>
      <c r="U132" s="13"/>
      <c r="V132" s="13"/>
    </row>
    <row r="133" ht="14.25" customHeight="1">
      <c r="A133" s="13"/>
      <c r="B133" s="13"/>
      <c r="C133" s="13"/>
      <c r="D133" s="13"/>
      <c r="E133" s="13"/>
      <c r="F133" s="14"/>
      <c r="G133" s="14"/>
      <c r="H133" s="14"/>
      <c r="I133" s="13"/>
      <c r="S133" s="13"/>
      <c r="T133" s="13"/>
      <c r="U133" s="13"/>
      <c r="V133" s="13"/>
    </row>
    <row r="134" ht="14.25" customHeight="1">
      <c r="A134" s="13"/>
      <c r="B134" s="13"/>
      <c r="C134" s="13"/>
      <c r="D134" s="13"/>
      <c r="E134" s="13"/>
      <c r="F134" s="14"/>
      <c r="G134" s="14"/>
      <c r="H134" s="14"/>
      <c r="I134" s="13"/>
      <c r="S134" s="13"/>
      <c r="T134" s="13"/>
      <c r="U134" s="13"/>
      <c r="V134" s="13"/>
    </row>
    <row r="135" ht="14.25" customHeight="1">
      <c r="A135" s="13"/>
      <c r="B135" s="13"/>
      <c r="C135" s="13"/>
      <c r="D135" s="13"/>
      <c r="E135" s="13"/>
      <c r="F135" s="14"/>
      <c r="G135" s="14"/>
      <c r="H135" s="14"/>
      <c r="I135" s="13"/>
      <c r="S135" s="13"/>
      <c r="T135" s="13"/>
      <c r="U135" s="13"/>
      <c r="V135" s="13"/>
    </row>
    <row r="136" ht="14.25" customHeight="1">
      <c r="A136" s="13"/>
      <c r="B136" s="13"/>
      <c r="C136" s="13"/>
      <c r="D136" s="13"/>
      <c r="E136" s="13"/>
      <c r="F136" s="14"/>
      <c r="G136" s="14"/>
      <c r="H136" s="14"/>
      <c r="I136" s="13"/>
      <c r="S136" s="13"/>
      <c r="T136" s="13"/>
      <c r="U136" s="13"/>
      <c r="V136" s="13"/>
    </row>
    <row r="137" ht="14.25" customHeight="1">
      <c r="A137" s="13"/>
      <c r="B137" s="13"/>
      <c r="C137" s="13"/>
      <c r="D137" s="13"/>
      <c r="E137" s="13"/>
      <c r="F137" s="14"/>
      <c r="G137" s="14"/>
      <c r="H137" s="14"/>
      <c r="I137" s="13"/>
      <c r="S137" s="13"/>
      <c r="T137" s="13"/>
      <c r="U137" s="13"/>
      <c r="V137" s="13"/>
    </row>
    <row r="138" ht="14.25" customHeight="1">
      <c r="A138" s="13"/>
      <c r="B138" s="13"/>
      <c r="C138" s="13"/>
      <c r="D138" s="13"/>
      <c r="E138" s="13"/>
      <c r="F138" s="14"/>
      <c r="G138" s="14"/>
      <c r="H138" s="14"/>
      <c r="I138" s="13"/>
      <c r="S138" s="13"/>
      <c r="T138" s="13"/>
      <c r="U138" s="13"/>
      <c r="V138" s="13"/>
    </row>
    <row r="139" ht="14.25" customHeight="1">
      <c r="A139" s="13"/>
      <c r="B139" s="13"/>
      <c r="C139" s="13"/>
      <c r="D139" s="13"/>
      <c r="E139" s="13"/>
      <c r="F139" s="14"/>
      <c r="G139" s="14"/>
      <c r="H139" s="14"/>
      <c r="I139" s="13"/>
      <c r="S139" s="13"/>
      <c r="T139" s="13"/>
      <c r="U139" s="13"/>
      <c r="V139" s="13"/>
    </row>
    <row r="140" ht="14.25" customHeight="1">
      <c r="A140" s="13"/>
      <c r="B140" s="13"/>
      <c r="C140" s="13"/>
      <c r="D140" s="13"/>
      <c r="E140" s="13"/>
      <c r="F140" s="14"/>
      <c r="G140" s="14"/>
      <c r="H140" s="14"/>
      <c r="I140" s="13"/>
      <c r="S140" s="13"/>
      <c r="T140" s="13"/>
      <c r="U140" s="13"/>
      <c r="V140" s="13"/>
    </row>
    <row r="141" ht="14.25" customHeight="1">
      <c r="A141" s="13"/>
      <c r="B141" s="13"/>
      <c r="C141" s="13"/>
      <c r="D141" s="13"/>
      <c r="E141" s="13"/>
      <c r="F141" s="14"/>
      <c r="G141" s="14"/>
      <c r="H141" s="14"/>
      <c r="I141" s="13"/>
      <c r="S141" s="13"/>
      <c r="T141" s="13"/>
      <c r="U141" s="13"/>
      <c r="V141" s="13"/>
    </row>
    <row r="142" ht="14.25" customHeight="1">
      <c r="A142" s="13"/>
      <c r="B142" s="13"/>
      <c r="C142" s="13"/>
      <c r="D142" s="13"/>
      <c r="E142" s="13"/>
      <c r="F142" s="14"/>
      <c r="G142" s="14"/>
      <c r="H142" s="14"/>
      <c r="I142" s="13"/>
      <c r="S142" s="13"/>
      <c r="T142" s="13"/>
      <c r="U142" s="13"/>
      <c r="V142" s="13"/>
    </row>
    <row r="143" ht="14.25" customHeight="1">
      <c r="A143" s="13"/>
      <c r="B143" s="13"/>
      <c r="C143" s="13"/>
      <c r="D143" s="13"/>
      <c r="E143" s="13"/>
      <c r="F143" s="14"/>
      <c r="G143" s="14"/>
      <c r="H143" s="14"/>
      <c r="I143" s="13"/>
      <c r="S143" s="13"/>
      <c r="T143" s="13"/>
      <c r="U143" s="13"/>
      <c r="V143" s="13"/>
    </row>
    <row r="144" ht="14.25" customHeight="1">
      <c r="A144" s="13"/>
      <c r="B144" s="13"/>
      <c r="C144" s="13"/>
      <c r="D144" s="13"/>
      <c r="E144" s="13"/>
      <c r="F144" s="14"/>
      <c r="G144" s="14"/>
      <c r="H144" s="14"/>
      <c r="I144" s="13"/>
      <c r="S144" s="13"/>
      <c r="T144" s="13"/>
      <c r="U144" s="13"/>
      <c r="V144" s="13"/>
    </row>
    <row r="145" ht="14.25" customHeight="1">
      <c r="A145" s="13"/>
      <c r="B145" s="13"/>
      <c r="C145" s="13"/>
      <c r="D145" s="13"/>
      <c r="E145" s="13"/>
      <c r="F145" s="14"/>
      <c r="G145" s="14"/>
      <c r="H145" s="14"/>
      <c r="I145" s="13"/>
      <c r="S145" s="13"/>
      <c r="T145" s="13"/>
      <c r="U145" s="13"/>
      <c r="V145" s="13"/>
    </row>
    <row r="146" ht="14.25" customHeight="1">
      <c r="A146" s="13"/>
      <c r="B146" s="13"/>
      <c r="C146" s="13"/>
      <c r="D146" s="13"/>
      <c r="E146" s="13"/>
      <c r="F146" s="14"/>
      <c r="G146" s="14"/>
      <c r="H146" s="14"/>
      <c r="I146" s="13"/>
      <c r="S146" s="13"/>
      <c r="T146" s="13"/>
      <c r="U146" s="13"/>
      <c r="V146" s="13"/>
    </row>
    <row r="147" ht="14.25" customHeight="1">
      <c r="A147" s="13"/>
      <c r="B147" s="13"/>
      <c r="C147" s="13"/>
      <c r="D147" s="13"/>
      <c r="E147" s="13"/>
      <c r="F147" s="14"/>
      <c r="G147" s="14"/>
      <c r="H147" s="14"/>
      <c r="I147" s="13"/>
      <c r="S147" s="13"/>
      <c r="T147" s="13"/>
      <c r="U147" s="13"/>
      <c r="V147" s="13"/>
    </row>
    <row r="148" ht="14.25" customHeight="1">
      <c r="A148" s="13"/>
      <c r="B148" s="13"/>
      <c r="C148" s="13"/>
      <c r="D148" s="13"/>
      <c r="E148" s="13"/>
      <c r="F148" s="14"/>
      <c r="G148" s="14"/>
      <c r="H148" s="14"/>
      <c r="I148" s="13"/>
      <c r="S148" s="13"/>
      <c r="T148" s="13"/>
      <c r="U148" s="13"/>
      <c r="V148" s="13"/>
    </row>
    <row r="149" ht="14.25" customHeight="1">
      <c r="A149" s="13"/>
      <c r="B149" s="13"/>
      <c r="C149" s="13"/>
      <c r="D149" s="13"/>
      <c r="E149" s="13"/>
      <c r="F149" s="14"/>
      <c r="G149" s="14"/>
      <c r="H149" s="14"/>
      <c r="I149" s="13"/>
      <c r="S149" s="13"/>
      <c r="T149" s="13"/>
      <c r="U149" s="13"/>
      <c r="V149" s="13"/>
    </row>
    <row r="150" ht="14.25" customHeight="1">
      <c r="A150" s="13"/>
      <c r="B150" s="13"/>
      <c r="C150" s="13"/>
      <c r="D150" s="13"/>
      <c r="E150" s="13"/>
      <c r="F150" s="14"/>
      <c r="G150" s="14"/>
      <c r="H150" s="14"/>
      <c r="I150" s="13"/>
      <c r="S150" s="13"/>
      <c r="T150" s="13"/>
      <c r="U150" s="13"/>
      <c r="V150" s="13"/>
    </row>
    <row r="151" ht="14.25" customHeight="1">
      <c r="A151" s="13"/>
      <c r="B151" s="13"/>
      <c r="C151" s="13"/>
      <c r="D151" s="13"/>
      <c r="E151" s="13"/>
      <c r="F151" s="14"/>
      <c r="G151" s="14"/>
      <c r="H151" s="14"/>
      <c r="I151" s="13"/>
      <c r="S151" s="13"/>
      <c r="T151" s="13"/>
      <c r="U151" s="13"/>
      <c r="V151" s="13"/>
    </row>
    <row r="152" ht="14.25" customHeight="1">
      <c r="A152" s="13"/>
      <c r="B152" s="13"/>
      <c r="C152" s="13"/>
      <c r="D152" s="13"/>
      <c r="E152" s="13"/>
      <c r="F152" s="14"/>
      <c r="G152" s="14"/>
      <c r="H152" s="14"/>
      <c r="I152" s="13"/>
      <c r="S152" s="13"/>
      <c r="T152" s="13"/>
      <c r="U152" s="13"/>
      <c r="V152" s="13"/>
    </row>
    <row r="153" ht="14.25" customHeight="1">
      <c r="A153" s="13"/>
      <c r="B153" s="13"/>
      <c r="C153" s="13"/>
      <c r="D153" s="13"/>
      <c r="E153" s="13"/>
      <c r="F153" s="14"/>
      <c r="G153" s="14"/>
      <c r="H153" s="14"/>
      <c r="I153" s="13"/>
      <c r="S153" s="13"/>
      <c r="T153" s="13"/>
      <c r="U153" s="13"/>
      <c r="V153" s="13"/>
    </row>
    <row r="154" ht="14.25" customHeight="1">
      <c r="A154" s="13"/>
      <c r="B154" s="13"/>
      <c r="C154" s="13"/>
      <c r="D154" s="13"/>
      <c r="E154" s="13"/>
      <c r="F154" s="14"/>
      <c r="G154" s="14"/>
      <c r="H154" s="14"/>
      <c r="I154" s="13"/>
      <c r="S154" s="13"/>
      <c r="T154" s="13"/>
      <c r="U154" s="13"/>
      <c r="V154" s="13"/>
    </row>
    <row r="155" ht="14.25" customHeight="1">
      <c r="A155" s="13"/>
      <c r="B155" s="13"/>
      <c r="C155" s="13"/>
      <c r="D155" s="13"/>
      <c r="E155" s="13"/>
      <c r="F155" s="14"/>
      <c r="G155" s="14"/>
      <c r="H155" s="14"/>
      <c r="I155" s="13"/>
      <c r="S155" s="13"/>
      <c r="T155" s="13"/>
      <c r="U155" s="13"/>
      <c r="V155" s="13"/>
    </row>
    <row r="156" ht="14.25" customHeight="1">
      <c r="A156" s="13"/>
      <c r="B156" s="13"/>
      <c r="C156" s="13"/>
      <c r="D156" s="13"/>
      <c r="E156" s="13"/>
      <c r="F156" s="14"/>
      <c r="G156" s="14"/>
      <c r="H156" s="14"/>
      <c r="I156" s="13"/>
      <c r="S156" s="13"/>
      <c r="T156" s="13"/>
      <c r="U156" s="13"/>
      <c r="V156" s="13"/>
    </row>
    <row r="157" ht="14.25" customHeight="1">
      <c r="A157" s="13"/>
      <c r="B157" s="13"/>
      <c r="C157" s="13"/>
      <c r="D157" s="13"/>
      <c r="E157" s="13"/>
      <c r="F157" s="14"/>
      <c r="G157" s="14"/>
      <c r="H157" s="14"/>
      <c r="I157" s="13"/>
      <c r="S157" s="13"/>
      <c r="T157" s="13"/>
      <c r="U157" s="13"/>
      <c r="V157" s="13"/>
    </row>
    <row r="158" ht="14.25" customHeight="1">
      <c r="A158" s="13"/>
      <c r="B158" s="13"/>
      <c r="C158" s="13"/>
      <c r="D158" s="13"/>
      <c r="E158" s="13"/>
      <c r="F158" s="14"/>
      <c r="G158" s="14"/>
      <c r="H158" s="14"/>
      <c r="I158" s="13"/>
      <c r="S158" s="13"/>
      <c r="T158" s="13"/>
      <c r="U158" s="13"/>
      <c r="V158" s="13"/>
    </row>
    <row r="159" ht="14.25" customHeight="1">
      <c r="A159" s="13"/>
      <c r="B159" s="13"/>
      <c r="C159" s="13"/>
      <c r="D159" s="13"/>
      <c r="E159" s="13"/>
      <c r="F159" s="14"/>
      <c r="G159" s="14"/>
      <c r="H159" s="14"/>
      <c r="I159" s="13"/>
      <c r="S159" s="13"/>
      <c r="T159" s="13"/>
      <c r="U159" s="13"/>
      <c r="V159" s="13"/>
    </row>
    <row r="160" ht="14.25" customHeight="1">
      <c r="A160" s="13"/>
      <c r="B160" s="13"/>
      <c r="C160" s="13"/>
      <c r="D160" s="13"/>
      <c r="E160" s="13"/>
      <c r="F160" s="14"/>
      <c r="G160" s="14"/>
      <c r="H160" s="14"/>
      <c r="I160" s="13"/>
      <c r="S160" s="13"/>
      <c r="T160" s="13"/>
      <c r="U160" s="13"/>
      <c r="V160" s="13"/>
    </row>
    <row r="161" ht="14.25" customHeight="1">
      <c r="A161" s="13"/>
      <c r="B161" s="13"/>
      <c r="C161" s="13"/>
      <c r="D161" s="13"/>
      <c r="E161" s="13"/>
      <c r="F161" s="14"/>
      <c r="G161" s="14"/>
      <c r="H161" s="14"/>
      <c r="I161" s="13"/>
      <c r="S161" s="13"/>
      <c r="T161" s="13"/>
      <c r="U161" s="13"/>
      <c r="V161" s="13"/>
    </row>
    <row r="162" ht="14.25" customHeight="1">
      <c r="A162" s="13"/>
      <c r="B162" s="13"/>
      <c r="C162" s="13"/>
      <c r="D162" s="13"/>
      <c r="E162" s="13"/>
      <c r="F162" s="14"/>
      <c r="G162" s="14"/>
      <c r="H162" s="14"/>
      <c r="I162" s="13"/>
      <c r="S162" s="13"/>
      <c r="T162" s="13"/>
      <c r="U162" s="13"/>
      <c r="V162" s="13"/>
    </row>
    <row r="163" ht="14.25" customHeight="1">
      <c r="A163" s="13"/>
      <c r="B163" s="13"/>
      <c r="C163" s="13"/>
      <c r="D163" s="13"/>
      <c r="E163" s="13"/>
      <c r="F163" s="14"/>
      <c r="G163" s="14"/>
      <c r="H163" s="14"/>
      <c r="I163" s="13"/>
      <c r="S163" s="13"/>
      <c r="T163" s="13"/>
      <c r="U163" s="13"/>
      <c r="V163" s="13"/>
    </row>
    <row r="164" ht="14.25" customHeight="1">
      <c r="A164" s="13"/>
      <c r="B164" s="13"/>
      <c r="C164" s="13"/>
      <c r="D164" s="13"/>
      <c r="E164" s="13"/>
      <c r="F164" s="14"/>
      <c r="G164" s="14"/>
      <c r="H164" s="14"/>
      <c r="I164" s="13"/>
      <c r="S164" s="13"/>
      <c r="T164" s="13"/>
      <c r="U164" s="13"/>
      <c r="V164" s="13"/>
    </row>
    <row r="165" ht="14.25" customHeight="1">
      <c r="A165" s="13"/>
      <c r="B165" s="13"/>
      <c r="C165" s="13"/>
      <c r="D165" s="13"/>
      <c r="E165" s="13"/>
      <c r="F165" s="14"/>
      <c r="G165" s="14"/>
      <c r="H165" s="14"/>
      <c r="I165" s="13"/>
      <c r="S165" s="13"/>
      <c r="T165" s="13"/>
      <c r="U165" s="13"/>
      <c r="V165" s="13"/>
    </row>
    <row r="166" ht="14.25" customHeight="1">
      <c r="A166" s="13"/>
      <c r="B166" s="13"/>
      <c r="C166" s="13"/>
      <c r="D166" s="13"/>
      <c r="E166" s="13"/>
      <c r="F166" s="14"/>
      <c r="G166" s="14"/>
      <c r="H166" s="14"/>
      <c r="I166" s="13"/>
      <c r="S166" s="13"/>
      <c r="T166" s="13"/>
      <c r="U166" s="13"/>
      <c r="V166" s="13"/>
    </row>
    <row r="167" ht="14.25" customHeight="1">
      <c r="A167" s="13"/>
      <c r="B167" s="13"/>
      <c r="C167" s="13"/>
      <c r="D167" s="13"/>
      <c r="E167" s="13"/>
      <c r="F167" s="14"/>
      <c r="G167" s="14"/>
      <c r="H167" s="14"/>
      <c r="I167" s="13"/>
      <c r="S167" s="13"/>
      <c r="T167" s="13"/>
      <c r="U167" s="13"/>
      <c r="V167" s="13"/>
    </row>
    <row r="168" ht="14.25" customHeight="1">
      <c r="A168" s="13"/>
      <c r="B168" s="13"/>
      <c r="C168" s="13"/>
      <c r="D168" s="13"/>
      <c r="E168" s="13"/>
      <c r="F168" s="14"/>
      <c r="G168" s="14"/>
      <c r="H168" s="14"/>
      <c r="I168" s="13"/>
      <c r="S168" s="13"/>
      <c r="T168" s="13"/>
      <c r="U168" s="13"/>
      <c r="V168" s="13"/>
    </row>
    <row r="169" ht="14.25" customHeight="1">
      <c r="A169" s="13"/>
      <c r="B169" s="13"/>
      <c r="C169" s="13"/>
      <c r="D169" s="13"/>
      <c r="E169" s="13"/>
      <c r="F169" s="14"/>
      <c r="G169" s="14"/>
      <c r="H169" s="14"/>
      <c r="I169" s="13"/>
      <c r="S169" s="13"/>
      <c r="T169" s="13"/>
      <c r="U169" s="13"/>
      <c r="V169" s="13"/>
    </row>
    <row r="170" ht="14.25" customHeight="1">
      <c r="A170" s="13"/>
      <c r="B170" s="13"/>
      <c r="C170" s="13"/>
      <c r="D170" s="13"/>
      <c r="E170" s="13"/>
      <c r="F170" s="14"/>
      <c r="G170" s="14"/>
      <c r="H170" s="14"/>
      <c r="I170" s="13"/>
      <c r="S170" s="13"/>
      <c r="T170" s="13"/>
      <c r="U170" s="13"/>
      <c r="V170" s="13"/>
    </row>
    <row r="171" ht="14.25" customHeight="1">
      <c r="A171" s="13"/>
      <c r="B171" s="13"/>
      <c r="C171" s="13"/>
      <c r="D171" s="13"/>
      <c r="E171" s="13"/>
      <c r="F171" s="14"/>
      <c r="G171" s="14"/>
      <c r="H171" s="14"/>
      <c r="I171" s="13"/>
      <c r="S171" s="13"/>
      <c r="T171" s="13"/>
      <c r="U171" s="13"/>
      <c r="V171" s="13"/>
    </row>
    <row r="172" ht="14.25" customHeight="1">
      <c r="A172" s="13"/>
      <c r="B172" s="13"/>
      <c r="C172" s="13"/>
      <c r="D172" s="13"/>
      <c r="E172" s="13"/>
      <c r="F172" s="14"/>
      <c r="G172" s="14"/>
      <c r="H172" s="14"/>
      <c r="I172" s="13"/>
      <c r="S172" s="13"/>
      <c r="T172" s="13"/>
      <c r="U172" s="13"/>
      <c r="V172" s="13"/>
    </row>
    <row r="173" ht="14.25" customHeight="1">
      <c r="A173" s="13"/>
      <c r="B173" s="13"/>
      <c r="C173" s="13"/>
      <c r="D173" s="13"/>
      <c r="E173" s="13"/>
      <c r="F173" s="14"/>
      <c r="G173" s="14"/>
      <c r="H173" s="14"/>
      <c r="I173" s="13"/>
      <c r="S173" s="13"/>
      <c r="T173" s="13"/>
      <c r="U173" s="13"/>
      <c r="V173" s="13"/>
    </row>
    <row r="174" ht="14.25" customHeight="1">
      <c r="A174" s="13"/>
      <c r="B174" s="13"/>
      <c r="C174" s="13"/>
      <c r="D174" s="13"/>
      <c r="E174" s="13"/>
      <c r="F174" s="14"/>
      <c r="G174" s="14"/>
      <c r="H174" s="14"/>
      <c r="I174" s="13"/>
      <c r="S174" s="13"/>
      <c r="T174" s="13"/>
      <c r="U174" s="13"/>
      <c r="V174" s="13"/>
    </row>
    <row r="175" ht="14.25" customHeight="1">
      <c r="A175" s="13"/>
      <c r="B175" s="13"/>
      <c r="C175" s="13"/>
      <c r="D175" s="13"/>
      <c r="E175" s="13"/>
      <c r="F175" s="14"/>
      <c r="G175" s="14"/>
      <c r="H175" s="14"/>
      <c r="I175" s="13"/>
      <c r="S175" s="13"/>
      <c r="T175" s="13"/>
      <c r="U175" s="13"/>
      <c r="V175" s="13"/>
    </row>
    <row r="176" ht="14.25" customHeight="1">
      <c r="A176" s="13"/>
      <c r="B176" s="13"/>
      <c r="C176" s="13"/>
      <c r="D176" s="13"/>
      <c r="E176" s="13"/>
      <c r="F176" s="14"/>
      <c r="G176" s="14"/>
      <c r="H176" s="14"/>
      <c r="I176" s="13"/>
      <c r="S176" s="13"/>
      <c r="T176" s="13"/>
      <c r="U176" s="13"/>
      <c r="V176" s="13"/>
    </row>
    <row r="177" ht="14.25" customHeight="1">
      <c r="A177" s="13"/>
      <c r="B177" s="13"/>
      <c r="C177" s="13"/>
      <c r="D177" s="13"/>
      <c r="E177" s="13"/>
      <c r="F177" s="14"/>
      <c r="G177" s="14"/>
      <c r="H177" s="14"/>
      <c r="I177" s="13"/>
      <c r="S177" s="13"/>
      <c r="T177" s="13"/>
      <c r="U177" s="13"/>
      <c r="V177" s="13"/>
    </row>
    <row r="178" ht="14.25" customHeight="1">
      <c r="A178" s="13"/>
      <c r="B178" s="13"/>
      <c r="C178" s="13"/>
      <c r="D178" s="13"/>
      <c r="E178" s="13"/>
      <c r="F178" s="14"/>
      <c r="G178" s="14"/>
      <c r="H178" s="14"/>
      <c r="I178" s="13"/>
      <c r="S178" s="13"/>
      <c r="T178" s="13"/>
      <c r="U178" s="13"/>
      <c r="V178" s="13"/>
    </row>
    <row r="179" ht="14.25" customHeight="1">
      <c r="A179" s="13"/>
      <c r="B179" s="13"/>
      <c r="C179" s="13"/>
      <c r="D179" s="13"/>
      <c r="E179" s="13"/>
      <c r="F179" s="14"/>
      <c r="G179" s="14"/>
      <c r="H179" s="14"/>
      <c r="I179" s="13"/>
      <c r="S179" s="13"/>
      <c r="T179" s="13"/>
      <c r="U179" s="13"/>
      <c r="V179" s="13"/>
    </row>
    <row r="180" ht="14.25" customHeight="1">
      <c r="A180" s="13"/>
      <c r="B180" s="13"/>
      <c r="C180" s="13"/>
      <c r="D180" s="13"/>
      <c r="E180" s="13"/>
      <c r="F180" s="14"/>
      <c r="G180" s="14"/>
      <c r="H180" s="14"/>
      <c r="I180" s="13"/>
      <c r="S180" s="13"/>
      <c r="T180" s="13"/>
      <c r="U180" s="13"/>
      <c r="V180" s="13"/>
    </row>
    <row r="181" ht="14.25" customHeight="1">
      <c r="A181" s="13"/>
      <c r="B181" s="13"/>
      <c r="C181" s="13"/>
      <c r="D181" s="13"/>
      <c r="E181" s="13"/>
      <c r="F181" s="14"/>
      <c r="G181" s="14"/>
      <c r="H181" s="14"/>
      <c r="I181" s="13"/>
      <c r="S181" s="13"/>
      <c r="T181" s="13"/>
      <c r="U181" s="13"/>
      <c r="V181" s="13"/>
    </row>
    <row r="182" ht="14.25" customHeight="1">
      <c r="A182" s="13"/>
      <c r="B182" s="13"/>
      <c r="C182" s="13"/>
      <c r="D182" s="13"/>
      <c r="E182" s="13"/>
      <c r="F182" s="14"/>
      <c r="G182" s="14"/>
      <c r="H182" s="14"/>
      <c r="I182" s="13"/>
      <c r="S182" s="13"/>
      <c r="T182" s="13"/>
      <c r="U182" s="13"/>
      <c r="V182" s="13"/>
    </row>
    <row r="183" ht="14.25" customHeight="1">
      <c r="A183" s="13"/>
      <c r="B183" s="13"/>
      <c r="C183" s="13"/>
      <c r="D183" s="13"/>
      <c r="E183" s="13"/>
      <c r="F183" s="14"/>
      <c r="G183" s="14"/>
      <c r="H183" s="14"/>
      <c r="I183" s="13"/>
      <c r="S183" s="13"/>
      <c r="T183" s="13"/>
      <c r="U183" s="13"/>
      <c r="V183" s="13"/>
    </row>
    <row r="184" ht="14.25" customHeight="1">
      <c r="A184" s="13"/>
      <c r="B184" s="13"/>
      <c r="C184" s="13"/>
      <c r="D184" s="13"/>
      <c r="E184" s="13"/>
      <c r="F184" s="14"/>
      <c r="G184" s="14"/>
      <c r="H184" s="14"/>
      <c r="I184" s="13"/>
      <c r="S184" s="13"/>
      <c r="T184" s="13"/>
      <c r="U184" s="13"/>
      <c r="V184" s="13"/>
    </row>
    <row r="185" ht="14.25" customHeight="1">
      <c r="A185" s="13"/>
      <c r="B185" s="13"/>
      <c r="C185" s="13"/>
      <c r="D185" s="13"/>
      <c r="E185" s="13"/>
      <c r="F185" s="14"/>
      <c r="G185" s="14"/>
      <c r="H185" s="14"/>
      <c r="I185" s="13"/>
      <c r="S185" s="13"/>
      <c r="T185" s="13"/>
      <c r="U185" s="13"/>
      <c r="V185" s="13"/>
    </row>
    <row r="186" ht="14.25" customHeight="1">
      <c r="A186" s="13"/>
      <c r="B186" s="13"/>
      <c r="C186" s="13"/>
      <c r="D186" s="13"/>
      <c r="E186" s="13"/>
      <c r="F186" s="14"/>
      <c r="G186" s="14"/>
      <c r="H186" s="14"/>
      <c r="I186" s="13"/>
      <c r="S186" s="13"/>
      <c r="T186" s="13"/>
      <c r="U186" s="13"/>
      <c r="V186" s="13"/>
    </row>
    <row r="187" ht="14.25" customHeight="1">
      <c r="A187" s="13"/>
      <c r="B187" s="13"/>
      <c r="C187" s="13"/>
      <c r="D187" s="13"/>
      <c r="E187" s="13"/>
      <c r="F187" s="14"/>
      <c r="G187" s="14"/>
      <c r="H187" s="14"/>
      <c r="I187" s="13"/>
      <c r="S187" s="13"/>
      <c r="T187" s="13"/>
      <c r="U187" s="13"/>
      <c r="V187" s="13"/>
    </row>
    <row r="188" ht="14.25" customHeight="1">
      <c r="A188" s="13"/>
      <c r="B188" s="13"/>
      <c r="C188" s="13"/>
      <c r="D188" s="13"/>
      <c r="E188" s="13"/>
      <c r="F188" s="14"/>
      <c r="G188" s="14"/>
      <c r="H188" s="14"/>
      <c r="I188" s="13"/>
      <c r="S188" s="13"/>
      <c r="T188" s="13"/>
      <c r="U188" s="13"/>
      <c r="V188" s="13"/>
    </row>
    <row r="189" ht="14.25" customHeight="1">
      <c r="A189" s="13"/>
      <c r="B189" s="13"/>
      <c r="C189" s="13"/>
      <c r="D189" s="13"/>
      <c r="E189" s="13"/>
      <c r="F189" s="14"/>
      <c r="G189" s="14"/>
      <c r="H189" s="14"/>
      <c r="I189" s="13"/>
      <c r="S189" s="13"/>
      <c r="T189" s="13"/>
      <c r="U189" s="13"/>
      <c r="V189" s="13"/>
    </row>
    <row r="190" ht="14.25" customHeight="1">
      <c r="A190" s="13"/>
      <c r="B190" s="13"/>
      <c r="C190" s="13"/>
      <c r="D190" s="13"/>
      <c r="E190" s="13"/>
      <c r="F190" s="14"/>
      <c r="G190" s="14"/>
      <c r="H190" s="14"/>
      <c r="I190" s="13"/>
      <c r="S190" s="13"/>
      <c r="T190" s="13"/>
      <c r="U190" s="13"/>
      <c r="V190" s="13"/>
    </row>
    <row r="191" ht="14.25" customHeight="1">
      <c r="A191" s="13"/>
      <c r="B191" s="13"/>
      <c r="C191" s="13"/>
      <c r="D191" s="13"/>
      <c r="E191" s="13"/>
      <c r="F191" s="14"/>
      <c r="G191" s="14"/>
      <c r="H191" s="14"/>
      <c r="I191" s="13"/>
      <c r="S191" s="13"/>
      <c r="T191" s="13"/>
      <c r="U191" s="13"/>
      <c r="V191" s="13"/>
    </row>
    <row r="192" ht="14.25" customHeight="1">
      <c r="A192" s="13"/>
      <c r="B192" s="13"/>
      <c r="C192" s="13"/>
      <c r="D192" s="13"/>
      <c r="E192" s="13"/>
      <c r="F192" s="14"/>
      <c r="G192" s="14"/>
      <c r="H192" s="14"/>
      <c r="I192" s="13"/>
      <c r="S192" s="13"/>
      <c r="T192" s="13"/>
      <c r="U192" s="13"/>
      <c r="V192" s="13"/>
    </row>
    <row r="193" ht="14.25" customHeight="1">
      <c r="A193" s="13"/>
      <c r="B193" s="13"/>
      <c r="C193" s="13"/>
      <c r="D193" s="13"/>
      <c r="E193" s="13"/>
      <c r="F193" s="14"/>
      <c r="G193" s="14"/>
      <c r="H193" s="14"/>
      <c r="I193" s="13"/>
      <c r="S193" s="13"/>
      <c r="T193" s="13"/>
      <c r="U193" s="13"/>
      <c r="V193" s="13"/>
    </row>
    <row r="194" ht="14.25" customHeight="1">
      <c r="A194" s="13"/>
      <c r="B194" s="13"/>
      <c r="C194" s="13"/>
      <c r="D194" s="13"/>
      <c r="E194" s="13"/>
      <c r="F194" s="14"/>
      <c r="G194" s="14"/>
      <c r="H194" s="14"/>
      <c r="I194" s="13"/>
      <c r="S194" s="13"/>
      <c r="T194" s="13"/>
      <c r="U194" s="13"/>
      <c r="V194" s="13"/>
    </row>
    <row r="195" ht="14.25" customHeight="1">
      <c r="A195" s="13"/>
      <c r="B195" s="13"/>
      <c r="C195" s="13"/>
      <c r="D195" s="13"/>
      <c r="E195" s="13"/>
      <c r="F195" s="14"/>
      <c r="G195" s="14"/>
      <c r="H195" s="14"/>
      <c r="I195" s="13"/>
      <c r="S195" s="13"/>
      <c r="T195" s="13"/>
      <c r="U195" s="13"/>
      <c r="V195" s="13"/>
    </row>
    <row r="196" ht="14.25" customHeight="1">
      <c r="A196" s="13"/>
      <c r="B196" s="13"/>
      <c r="C196" s="13"/>
      <c r="D196" s="13"/>
      <c r="E196" s="13"/>
      <c r="F196" s="14"/>
      <c r="G196" s="14"/>
      <c r="H196" s="14"/>
      <c r="I196" s="13"/>
      <c r="S196" s="13"/>
      <c r="T196" s="13"/>
      <c r="U196" s="13"/>
      <c r="V196" s="13"/>
    </row>
    <row r="197" ht="14.25" customHeight="1">
      <c r="A197" s="13"/>
      <c r="B197" s="13"/>
      <c r="C197" s="13"/>
      <c r="D197" s="13"/>
      <c r="E197" s="13"/>
      <c r="F197" s="14"/>
      <c r="G197" s="14"/>
      <c r="H197" s="14"/>
      <c r="I197" s="13"/>
      <c r="S197" s="13"/>
      <c r="T197" s="13"/>
      <c r="U197" s="13"/>
      <c r="V197" s="13"/>
    </row>
    <row r="198" ht="14.25" customHeight="1">
      <c r="A198" s="13"/>
      <c r="B198" s="13"/>
      <c r="C198" s="13"/>
      <c r="D198" s="13"/>
      <c r="E198" s="13"/>
      <c r="F198" s="14"/>
      <c r="G198" s="14"/>
      <c r="H198" s="14"/>
      <c r="I198" s="13"/>
      <c r="S198" s="13"/>
      <c r="T198" s="13"/>
      <c r="U198" s="13"/>
      <c r="V198" s="13"/>
    </row>
    <row r="199" ht="14.25" customHeight="1">
      <c r="A199" s="13"/>
      <c r="B199" s="13"/>
      <c r="C199" s="13"/>
      <c r="D199" s="13"/>
      <c r="E199" s="13"/>
      <c r="F199" s="14"/>
      <c r="G199" s="14"/>
      <c r="H199" s="14"/>
      <c r="I199" s="13"/>
      <c r="S199" s="13"/>
      <c r="T199" s="13"/>
      <c r="U199" s="13"/>
      <c r="V199" s="13"/>
    </row>
    <row r="200" ht="14.25" customHeight="1">
      <c r="A200" s="13"/>
      <c r="B200" s="13"/>
      <c r="C200" s="13"/>
      <c r="D200" s="13"/>
      <c r="E200" s="13"/>
      <c r="F200" s="14"/>
      <c r="G200" s="14"/>
      <c r="H200" s="14"/>
      <c r="I200" s="13"/>
      <c r="S200" s="13"/>
      <c r="T200" s="13"/>
      <c r="U200" s="13"/>
      <c r="V200" s="13"/>
    </row>
    <row r="201" ht="14.25" customHeight="1">
      <c r="A201" s="13"/>
      <c r="B201" s="13"/>
      <c r="C201" s="13"/>
      <c r="D201" s="13"/>
      <c r="E201" s="13"/>
      <c r="F201" s="14"/>
      <c r="G201" s="14"/>
      <c r="H201" s="14"/>
      <c r="I201" s="13"/>
      <c r="S201" s="13"/>
      <c r="T201" s="13"/>
      <c r="U201" s="13"/>
      <c r="V201" s="13"/>
    </row>
    <row r="202" ht="14.25" customHeight="1">
      <c r="A202" s="13"/>
      <c r="B202" s="13"/>
      <c r="C202" s="13"/>
      <c r="D202" s="13"/>
      <c r="E202" s="13"/>
      <c r="F202" s="14"/>
      <c r="G202" s="14"/>
      <c r="H202" s="14"/>
      <c r="I202" s="13"/>
      <c r="S202" s="13"/>
      <c r="T202" s="13"/>
      <c r="U202" s="13"/>
      <c r="V202" s="13"/>
    </row>
    <row r="203" ht="14.25" customHeight="1">
      <c r="A203" s="13"/>
      <c r="B203" s="13"/>
      <c r="C203" s="13"/>
      <c r="D203" s="13"/>
      <c r="E203" s="13"/>
      <c r="F203" s="14"/>
      <c r="G203" s="14"/>
      <c r="H203" s="14"/>
      <c r="I203" s="13"/>
      <c r="S203" s="13"/>
      <c r="T203" s="13"/>
      <c r="U203" s="13"/>
      <c r="V203" s="13"/>
    </row>
    <row r="204" ht="14.25" customHeight="1">
      <c r="A204" s="13"/>
      <c r="B204" s="13"/>
      <c r="C204" s="13"/>
      <c r="D204" s="13"/>
      <c r="E204" s="13"/>
      <c r="F204" s="14"/>
      <c r="G204" s="14"/>
      <c r="H204" s="14"/>
      <c r="I204" s="13"/>
      <c r="S204" s="13"/>
      <c r="T204" s="13"/>
      <c r="U204" s="13"/>
      <c r="V204" s="13"/>
    </row>
    <row r="205" ht="14.25" customHeight="1">
      <c r="A205" s="13"/>
      <c r="B205" s="13"/>
      <c r="C205" s="13"/>
      <c r="D205" s="13"/>
      <c r="E205" s="13"/>
      <c r="F205" s="14"/>
      <c r="G205" s="14"/>
      <c r="H205" s="14"/>
      <c r="I205" s="13"/>
      <c r="S205" s="13"/>
      <c r="T205" s="13"/>
      <c r="U205" s="13"/>
      <c r="V205" s="13"/>
    </row>
    <row r="206" ht="14.25" customHeight="1">
      <c r="A206" s="13"/>
      <c r="B206" s="13"/>
      <c r="C206" s="13"/>
      <c r="D206" s="13"/>
      <c r="E206" s="13"/>
      <c r="F206" s="14"/>
      <c r="G206" s="14"/>
      <c r="H206" s="14"/>
      <c r="I206" s="13"/>
      <c r="S206" s="13"/>
      <c r="T206" s="13"/>
      <c r="U206" s="13"/>
      <c r="V206" s="13"/>
    </row>
    <row r="207" ht="14.25" customHeight="1">
      <c r="A207" s="13"/>
      <c r="B207" s="13"/>
      <c r="C207" s="13"/>
      <c r="D207" s="13"/>
      <c r="E207" s="13"/>
      <c r="F207" s="14"/>
      <c r="G207" s="14"/>
      <c r="H207" s="14"/>
      <c r="I207" s="13"/>
      <c r="S207" s="13"/>
      <c r="T207" s="13"/>
      <c r="U207" s="13"/>
      <c r="V207" s="13"/>
    </row>
    <row r="208" ht="14.25" customHeight="1">
      <c r="A208" s="13"/>
      <c r="B208" s="13"/>
      <c r="C208" s="13"/>
      <c r="D208" s="13"/>
      <c r="E208" s="13"/>
      <c r="F208" s="14"/>
      <c r="G208" s="14"/>
      <c r="H208" s="14"/>
      <c r="I208" s="13"/>
      <c r="S208" s="13"/>
      <c r="T208" s="13"/>
      <c r="U208" s="13"/>
      <c r="V208" s="13"/>
    </row>
    <row r="209" ht="14.25" customHeight="1">
      <c r="A209" s="13"/>
      <c r="B209" s="13"/>
      <c r="C209" s="13"/>
      <c r="D209" s="13"/>
      <c r="E209" s="13"/>
      <c r="F209" s="14"/>
      <c r="G209" s="14"/>
      <c r="H209" s="14"/>
      <c r="I209" s="13"/>
      <c r="S209" s="13"/>
      <c r="T209" s="13"/>
      <c r="U209" s="13"/>
      <c r="V209" s="13"/>
    </row>
    <row r="210" ht="14.25" customHeight="1">
      <c r="A210" s="13"/>
      <c r="B210" s="13"/>
      <c r="C210" s="13"/>
      <c r="D210" s="13"/>
      <c r="E210" s="13"/>
      <c r="F210" s="14"/>
      <c r="G210" s="14"/>
      <c r="H210" s="14"/>
      <c r="I210" s="13"/>
      <c r="S210" s="13"/>
      <c r="T210" s="13"/>
      <c r="U210" s="13"/>
      <c r="V210" s="13"/>
    </row>
    <row r="211" ht="14.25" customHeight="1">
      <c r="A211" s="13"/>
      <c r="B211" s="13"/>
      <c r="C211" s="13"/>
      <c r="D211" s="13"/>
      <c r="E211" s="13"/>
      <c r="F211" s="14"/>
      <c r="G211" s="14"/>
      <c r="H211" s="14"/>
      <c r="I211" s="13"/>
      <c r="S211" s="13"/>
      <c r="T211" s="13"/>
      <c r="U211" s="13"/>
      <c r="V211" s="13"/>
    </row>
    <row r="212" ht="14.25" customHeight="1">
      <c r="A212" s="13"/>
      <c r="B212" s="13"/>
      <c r="C212" s="13"/>
      <c r="D212" s="13"/>
      <c r="E212" s="13"/>
      <c r="F212" s="14"/>
      <c r="G212" s="14"/>
      <c r="H212" s="14"/>
      <c r="I212" s="13"/>
      <c r="S212" s="13"/>
      <c r="T212" s="13"/>
      <c r="U212" s="13"/>
      <c r="V212" s="13"/>
    </row>
    <row r="213" ht="14.25" customHeight="1">
      <c r="A213" s="13"/>
      <c r="B213" s="13"/>
      <c r="C213" s="13"/>
      <c r="D213" s="13"/>
      <c r="E213" s="13"/>
      <c r="F213" s="14"/>
      <c r="G213" s="14"/>
      <c r="H213" s="14"/>
      <c r="I213" s="13"/>
      <c r="S213" s="13"/>
      <c r="T213" s="13"/>
      <c r="U213" s="13"/>
      <c r="V213" s="13"/>
    </row>
    <row r="214" ht="14.25" customHeight="1">
      <c r="A214" s="13"/>
      <c r="B214" s="13"/>
      <c r="C214" s="13"/>
      <c r="D214" s="13"/>
      <c r="E214" s="13"/>
      <c r="F214" s="14"/>
      <c r="G214" s="14"/>
      <c r="H214" s="14"/>
      <c r="I214" s="13"/>
      <c r="S214" s="13"/>
      <c r="T214" s="13"/>
      <c r="U214" s="13"/>
      <c r="V214" s="13"/>
    </row>
    <row r="215" ht="14.25" customHeight="1">
      <c r="A215" s="13"/>
      <c r="B215" s="13"/>
      <c r="C215" s="13"/>
      <c r="D215" s="13"/>
      <c r="E215" s="13"/>
      <c r="F215" s="14"/>
      <c r="G215" s="14"/>
      <c r="H215" s="14"/>
      <c r="I215" s="13"/>
      <c r="S215" s="13"/>
      <c r="T215" s="13"/>
      <c r="U215" s="13"/>
      <c r="V215" s="13"/>
    </row>
    <row r="216" ht="14.25" customHeight="1">
      <c r="A216" s="13"/>
      <c r="B216" s="13"/>
      <c r="C216" s="13"/>
      <c r="D216" s="13"/>
      <c r="E216" s="13"/>
      <c r="F216" s="14"/>
      <c r="G216" s="14"/>
      <c r="H216" s="14"/>
      <c r="I216" s="13"/>
      <c r="S216" s="13"/>
      <c r="T216" s="13"/>
      <c r="U216" s="13"/>
      <c r="V216" s="13"/>
    </row>
    <row r="217" ht="14.25" customHeight="1">
      <c r="A217" s="13"/>
      <c r="B217" s="13"/>
      <c r="C217" s="13"/>
      <c r="D217" s="13"/>
      <c r="E217" s="13"/>
      <c r="F217" s="14"/>
      <c r="G217" s="14"/>
      <c r="H217" s="14"/>
      <c r="I217" s="13"/>
      <c r="S217" s="13"/>
      <c r="T217" s="13"/>
      <c r="U217" s="13"/>
      <c r="V217" s="13"/>
    </row>
    <row r="218" ht="14.25" customHeight="1">
      <c r="A218" s="13"/>
      <c r="B218" s="13"/>
      <c r="C218" s="13"/>
      <c r="D218" s="13"/>
      <c r="E218" s="13"/>
      <c r="F218" s="14"/>
      <c r="G218" s="14"/>
      <c r="H218" s="14"/>
      <c r="I218" s="13"/>
      <c r="S218" s="13"/>
      <c r="T218" s="13"/>
      <c r="U218" s="13"/>
      <c r="V218" s="13"/>
    </row>
    <row r="219" ht="14.25" customHeight="1">
      <c r="A219" s="13"/>
      <c r="B219" s="13"/>
      <c r="C219" s="13"/>
      <c r="D219" s="13"/>
      <c r="E219" s="13"/>
      <c r="F219" s="14"/>
      <c r="G219" s="14"/>
      <c r="H219" s="14"/>
      <c r="I219" s="13"/>
      <c r="S219" s="13"/>
      <c r="T219" s="13"/>
      <c r="U219" s="13"/>
      <c r="V219" s="13"/>
    </row>
    <row r="220" ht="14.25" customHeight="1">
      <c r="A220" s="13"/>
      <c r="B220" s="13"/>
      <c r="C220" s="13"/>
      <c r="D220" s="13"/>
      <c r="E220" s="13"/>
      <c r="F220" s="14"/>
      <c r="G220" s="14"/>
      <c r="H220" s="14"/>
      <c r="I220" s="13"/>
      <c r="S220" s="13"/>
      <c r="T220" s="13"/>
      <c r="U220" s="13"/>
      <c r="V220" s="13"/>
    </row>
    <row r="221" ht="14.25" customHeight="1">
      <c r="A221" s="13"/>
      <c r="B221" s="13"/>
      <c r="C221" s="13"/>
      <c r="D221" s="13"/>
      <c r="E221" s="13"/>
      <c r="F221" s="14"/>
      <c r="G221" s="14"/>
      <c r="H221" s="14"/>
      <c r="I221" s="13"/>
      <c r="S221" s="13"/>
      <c r="T221" s="13"/>
      <c r="U221" s="13"/>
      <c r="V221" s="13"/>
    </row>
    <row r="222" ht="14.25" customHeight="1">
      <c r="A222" s="13"/>
      <c r="B222" s="13"/>
      <c r="C222" s="13"/>
      <c r="D222" s="13"/>
      <c r="E222" s="13"/>
      <c r="F222" s="14"/>
      <c r="G222" s="14"/>
      <c r="H222" s="14"/>
      <c r="I222" s="13"/>
      <c r="S222" s="13"/>
      <c r="T222" s="13"/>
      <c r="U222" s="13"/>
      <c r="V222" s="13"/>
    </row>
    <row r="223" ht="14.25" customHeight="1">
      <c r="A223" s="13"/>
      <c r="B223" s="13"/>
      <c r="C223" s="13"/>
      <c r="D223" s="13"/>
      <c r="E223" s="13"/>
      <c r="F223" s="14"/>
      <c r="G223" s="14"/>
      <c r="H223" s="14"/>
      <c r="I223" s="13"/>
      <c r="S223" s="13"/>
      <c r="T223" s="13"/>
      <c r="U223" s="13"/>
      <c r="V223" s="13"/>
    </row>
    <row r="224" ht="14.25" customHeight="1">
      <c r="A224" s="13"/>
      <c r="B224" s="13"/>
      <c r="C224" s="13"/>
      <c r="D224" s="13"/>
      <c r="E224" s="13"/>
      <c r="F224" s="14"/>
      <c r="G224" s="14"/>
      <c r="H224" s="14"/>
      <c r="I224" s="13"/>
      <c r="S224" s="13"/>
      <c r="T224" s="13"/>
      <c r="U224" s="13"/>
      <c r="V224" s="13"/>
    </row>
    <row r="225" ht="14.25" customHeight="1">
      <c r="A225" s="13"/>
      <c r="B225" s="13"/>
      <c r="C225" s="13"/>
      <c r="D225" s="13"/>
      <c r="E225" s="13"/>
      <c r="F225" s="14"/>
      <c r="G225" s="14"/>
      <c r="H225" s="14"/>
      <c r="I225" s="13"/>
      <c r="S225" s="13"/>
      <c r="T225" s="13"/>
      <c r="U225" s="13"/>
      <c r="V225" s="13"/>
    </row>
    <row r="226" ht="14.25" customHeight="1">
      <c r="A226" s="13"/>
      <c r="B226" s="13"/>
      <c r="C226" s="13"/>
      <c r="D226" s="13"/>
      <c r="E226" s="13"/>
      <c r="F226" s="14"/>
      <c r="G226" s="14"/>
      <c r="H226" s="14"/>
      <c r="I226" s="13"/>
      <c r="S226" s="13"/>
      <c r="T226" s="13"/>
      <c r="U226" s="13"/>
      <c r="V226" s="13"/>
    </row>
    <row r="227" ht="14.25" customHeight="1">
      <c r="A227" s="13"/>
      <c r="B227" s="13"/>
      <c r="C227" s="13"/>
      <c r="D227" s="13"/>
      <c r="E227" s="13"/>
      <c r="F227" s="14"/>
      <c r="G227" s="14"/>
      <c r="H227" s="14"/>
      <c r="I227" s="13"/>
      <c r="S227" s="13"/>
      <c r="T227" s="13"/>
      <c r="U227" s="13"/>
      <c r="V227" s="13"/>
    </row>
    <row r="228" ht="14.25" customHeight="1">
      <c r="A228" s="13"/>
      <c r="B228" s="13"/>
      <c r="C228" s="13"/>
      <c r="D228" s="13"/>
      <c r="E228" s="13"/>
      <c r="F228" s="14"/>
      <c r="G228" s="14"/>
      <c r="H228" s="14"/>
      <c r="I228" s="13"/>
      <c r="S228" s="13"/>
      <c r="T228" s="13"/>
      <c r="U228" s="13"/>
      <c r="V228" s="13"/>
    </row>
    <row r="229" ht="14.25" customHeight="1">
      <c r="A229" s="13"/>
      <c r="B229" s="13"/>
      <c r="C229" s="13"/>
      <c r="D229" s="13"/>
      <c r="E229" s="13"/>
      <c r="F229" s="14"/>
      <c r="G229" s="14"/>
      <c r="H229" s="14"/>
      <c r="I229" s="13"/>
      <c r="S229" s="13"/>
      <c r="T229" s="13"/>
      <c r="U229" s="13"/>
      <c r="V229" s="13"/>
    </row>
    <row r="230" ht="14.25" customHeight="1">
      <c r="A230" s="13"/>
      <c r="B230" s="13"/>
      <c r="C230" s="13"/>
      <c r="D230" s="13"/>
      <c r="E230" s="13"/>
      <c r="F230" s="14"/>
      <c r="G230" s="14"/>
      <c r="H230" s="14"/>
      <c r="I230" s="13"/>
      <c r="S230" s="13"/>
      <c r="T230" s="13"/>
      <c r="U230" s="13"/>
      <c r="V230" s="13"/>
    </row>
    <row r="231" ht="14.25" customHeight="1">
      <c r="A231" s="13"/>
      <c r="B231" s="13"/>
      <c r="C231" s="13"/>
      <c r="D231" s="13"/>
      <c r="E231" s="13"/>
      <c r="F231" s="14"/>
      <c r="G231" s="14"/>
      <c r="H231" s="14"/>
      <c r="I231" s="13"/>
      <c r="S231" s="13"/>
      <c r="T231" s="13"/>
      <c r="U231" s="13"/>
      <c r="V231" s="13"/>
    </row>
    <row r="232" ht="14.25" customHeight="1">
      <c r="A232" s="13"/>
      <c r="B232" s="13"/>
      <c r="C232" s="13"/>
      <c r="D232" s="13"/>
      <c r="E232" s="13"/>
      <c r="F232" s="14"/>
      <c r="G232" s="14"/>
      <c r="H232" s="14"/>
      <c r="I232" s="13"/>
      <c r="S232" s="13"/>
      <c r="T232" s="13"/>
      <c r="U232" s="13"/>
      <c r="V232" s="13"/>
    </row>
    <row r="233" ht="14.25" customHeight="1">
      <c r="A233" s="13"/>
      <c r="B233" s="13"/>
      <c r="C233" s="13"/>
      <c r="D233" s="13"/>
      <c r="E233" s="13"/>
      <c r="F233" s="14"/>
      <c r="G233" s="14"/>
      <c r="H233" s="14"/>
      <c r="I233" s="13"/>
      <c r="S233" s="13"/>
      <c r="T233" s="13"/>
      <c r="U233" s="13"/>
      <c r="V233" s="13"/>
    </row>
    <row r="234" ht="14.25" customHeight="1">
      <c r="A234" s="13"/>
      <c r="B234" s="13"/>
      <c r="C234" s="13"/>
      <c r="D234" s="13"/>
      <c r="E234" s="13"/>
      <c r="F234" s="14"/>
      <c r="G234" s="14"/>
      <c r="H234" s="14"/>
      <c r="I234" s="13"/>
      <c r="S234" s="13"/>
      <c r="T234" s="13"/>
      <c r="U234" s="13"/>
      <c r="V234" s="13"/>
    </row>
    <row r="235" ht="14.25" customHeight="1">
      <c r="A235" s="13"/>
      <c r="B235" s="13"/>
      <c r="C235" s="13"/>
      <c r="D235" s="13"/>
      <c r="E235" s="13"/>
      <c r="F235" s="14"/>
      <c r="G235" s="14"/>
      <c r="H235" s="14"/>
      <c r="I235" s="13"/>
      <c r="S235" s="13"/>
      <c r="T235" s="13"/>
      <c r="U235" s="13"/>
      <c r="V235" s="13"/>
    </row>
    <row r="236" ht="14.25" customHeight="1">
      <c r="A236" s="13"/>
      <c r="B236" s="13"/>
      <c r="C236" s="13"/>
      <c r="D236" s="13"/>
      <c r="E236" s="13"/>
      <c r="F236" s="14"/>
      <c r="G236" s="14"/>
      <c r="H236" s="14"/>
      <c r="I236" s="13"/>
      <c r="S236" s="13"/>
      <c r="T236" s="13"/>
      <c r="U236" s="13"/>
      <c r="V236" s="13"/>
    </row>
    <row r="237" ht="14.25" customHeight="1">
      <c r="A237" s="13"/>
      <c r="B237" s="13"/>
      <c r="C237" s="13"/>
      <c r="D237" s="13"/>
      <c r="E237" s="13"/>
      <c r="F237" s="14"/>
      <c r="G237" s="14"/>
      <c r="H237" s="14"/>
      <c r="I237" s="13"/>
      <c r="S237" s="13"/>
      <c r="T237" s="13"/>
      <c r="U237" s="13"/>
      <c r="V237" s="13"/>
    </row>
    <row r="238" ht="14.25" customHeight="1">
      <c r="A238" s="13"/>
      <c r="B238" s="13"/>
      <c r="C238" s="13"/>
      <c r="D238" s="13"/>
      <c r="E238" s="13"/>
      <c r="F238" s="14"/>
      <c r="G238" s="14"/>
      <c r="H238" s="14"/>
      <c r="I238" s="13"/>
      <c r="S238" s="13"/>
      <c r="T238" s="13"/>
      <c r="U238" s="13"/>
      <c r="V238" s="13"/>
    </row>
    <row r="239" ht="14.25" customHeight="1">
      <c r="A239" s="13"/>
      <c r="B239" s="13"/>
      <c r="C239" s="13"/>
      <c r="D239" s="13"/>
      <c r="E239" s="13"/>
      <c r="F239" s="14"/>
      <c r="G239" s="14"/>
      <c r="H239" s="14"/>
      <c r="I239" s="13"/>
      <c r="S239" s="13"/>
      <c r="T239" s="13"/>
      <c r="U239" s="13"/>
      <c r="V239" s="13"/>
    </row>
    <row r="240" ht="14.25" customHeight="1">
      <c r="A240" s="13"/>
      <c r="B240" s="13"/>
      <c r="C240" s="13"/>
      <c r="D240" s="13"/>
      <c r="E240" s="13"/>
      <c r="F240" s="14"/>
      <c r="G240" s="14"/>
      <c r="H240" s="14"/>
      <c r="I240" s="13"/>
      <c r="S240" s="13"/>
      <c r="T240" s="13"/>
      <c r="U240" s="13"/>
      <c r="V240" s="13"/>
    </row>
    <row r="241" ht="14.25" customHeight="1">
      <c r="A241" s="13"/>
      <c r="B241" s="13"/>
      <c r="C241" s="13"/>
      <c r="D241" s="13"/>
      <c r="E241" s="13"/>
      <c r="F241" s="14"/>
      <c r="G241" s="14"/>
      <c r="H241" s="14"/>
      <c r="I241" s="13"/>
      <c r="S241" s="13"/>
      <c r="T241" s="13"/>
      <c r="U241" s="13"/>
      <c r="V241" s="13"/>
    </row>
    <row r="242" ht="14.25" customHeight="1">
      <c r="A242" s="13"/>
      <c r="B242" s="13"/>
      <c r="C242" s="13"/>
      <c r="D242" s="13"/>
      <c r="E242" s="13"/>
      <c r="F242" s="14"/>
      <c r="G242" s="14"/>
      <c r="H242" s="14"/>
      <c r="I242" s="13"/>
      <c r="S242" s="13"/>
      <c r="T242" s="13"/>
      <c r="U242" s="13"/>
      <c r="V242" s="13"/>
    </row>
    <row r="243" ht="14.25" customHeight="1">
      <c r="A243" s="13"/>
      <c r="B243" s="13"/>
      <c r="C243" s="13"/>
      <c r="D243" s="13"/>
      <c r="E243" s="13"/>
      <c r="F243" s="14"/>
      <c r="G243" s="14"/>
      <c r="H243" s="14"/>
      <c r="I243" s="13"/>
      <c r="S243" s="13"/>
      <c r="T243" s="13"/>
      <c r="U243" s="13"/>
      <c r="V243" s="13"/>
    </row>
    <row r="244" ht="14.25" customHeight="1">
      <c r="A244" s="13"/>
      <c r="B244" s="13"/>
      <c r="C244" s="13"/>
      <c r="D244" s="13"/>
      <c r="E244" s="13"/>
      <c r="F244" s="14"/>
      <c r="G244" s="14"/>
      <c r="H244" s="14"/>
      <c r="I244" s="13"/>
      <c r="S244" s="13"/>
      <c r="T244" s="13"/>
      <c r="U244" s="13"/>
      <c r="V244" s="13"/>
    </row>
    <row r="245" ht="14.25" customHeight="1">
      <c r="A245" s="13"/>
      <c r="B245" s="13"/>
      <c r="C245" s="13"/>
      <c r="D245" s="13"/>
      <c r="E245" s="13"/>
      <c r="F245" s="14"/>
      <c r="G245" s="14"/>
      <c r="H245" s="14"/>
      <c r="I245" s="13"/>
      <c r="S245" s="13"/>
      <c r="T245" s="13"/>
      <c r="U245" s="13"/>
      <c r="V245" s="13"/>
    </row>
    <row r="246" ht="14.25" customHeight="1">
      <c r="A246" s="13"/>
      <c r="B246" s="13"/>
      <c r="C246" s="13"/>
      <c r="D246" s="13"/>
      <c r="E246" s="13"/>
      <c r="F246" s="14"/>
      <c r="G246" s="14"/>
      <c r="H246" s="14"/>
      <c r="I246" s="13"/>
      <c r="S246" s="13"/>
      <c r="T246" s="13"/>
      <c r="U246" s="13"/>
      <c r="V246" s="13"/>
    </row>
    <row r="247" ht="14.25" customHeight="1">
      <c r="A247" s="13"/>
      <c r="B247" s="13"/>
      <c r="C247" s="13"/>
      <c r="D247" s="13"/>
      <c r="E247" s="13"/>
      <c r="F247" s="14"/>
      <c r="G247" s="14"/>
      <c r="H247" s="14"/>
      <c r="I247" s="13"/>
      <c r="S247" s="13"/>
      <c r="T247" s="13"/>
      <c r="U247" s="13"/>
      <c r="V247" s="13"/>
    </row>
    <row r="248" ht="14.25" customHeight="1">
      <c r="A248" s="13"/>
      <c r="B248" s="13"/>
      <c r="C248" s="13"/>
      <c r="D248" s="13"/>
      <c r="E248" s="13"/>
      <c r="F248" s="14"/>
      <c r="G248" s="14"/>
      <c r="H248" s="14"/>
      <c r="I248" s="13"/>
      <c r="S248" s="13"/>
      <c r="T248" s="13"/>
      <c r="U248" s="13"/>
      <c r="V248" s="13"/>
    </row>
    <row r="249" ht="14.25" customHeight="1">
      <c r="A249" s="13"/>
      <c r="B249" s="13"/>
      <c r="C249" s="13"/>
      <c r="D249" s="13"/>
      <c r="E249" s="13"/>
      <c r="F249" s="14"/>
      <c r="G249" s="14"/>
      <c r="H249" s="14"/>
      <c r="I249" s="13"/>
      <c r="S249" s="13"/>
      <c r="T249" s="13"/>
      <c r="U249" s="13"/>
      <c r="V249" s="13"/>
    </row>
    <row r="250" ht="14.25" customHeight="1">
      <c r="A250" s="13"/>
      <c r="B250" s="13"/>
      <c r="C250" s="13"/>
      <c r="D250" s="13"/>
      <c r="E250" s="13"/>
      <c r="F250" s="14"/>
      <c r="G250" s="14"/>
      <c r="H250" s="14"/>
      <c r="I250" s="13"/>
      <c r="S250" s="13"/>
      <c r="T250" s="13"/>
      <c r="U250" s="13"/>
      <c r="V250" s="13"/>
    </row>
    <row r="251" ht="14.25" customHeight="1">
      <c r="A251" s="13"/>
      <c r="B251" s="13"/>
      <c r="C251" s="13"/>
      <c r="D251" s="13"/>
      <c r="E251" s="13"/>
      <c r="F251" s="14"/>
      <c r="G251" s="14"/>
      <c r="H251" s="14"/>
      <c r="I251" s="13"/>
      <c r="S251" s="13"/>
      <c r="T251" s="13"/>
      <c r="U251" s="13"/>
      <c r="V251" s="13"/>
    </row>
    <row r="252" ht="14.25" customHeight="1">
      <c r="A252" s="13"/>
      <c r="B252" s="13"/>
      <c r="C252" s="13"/>
      <c r="D252" s="13"/>
      <c r="E252" s="13"/>
      <c r="F252" s="14"/>
      <c r="G252" s="14"/>
      <c r="H252" s="14"/>
      <c r="I252" s="13"/>
      <c r="S252" s="13"/>
      <c r="T252" s="13"/>
      <c r="U252" s="13"/>
      <c r="V252" s="13"/>
    </row>
    <row r="253" ht="14.25" customHeight="1">
      <c r="A253" s="13"/>
      <c r="B253" s="13"/>
      <c r="C253" s="13"/>
      <c r="D253" s="13"/>
      <c r="E253" s="13"/>
      <c r="F253" s="14"/>
      <c r="G253" s="14"/>
      <c r="H253" s="14"/>
      <c r="I253" s="13"/>
      <c r="S253" s="13"/>
      <c r="T253" s="13"/>
      <c r="U253" s="13"/>
      <c r="V253" s="13"/>
    </row>
    <row r="254" ht="14.25" customHeight="1">
      <c r="A254" s="13"/>
      <c r="B254" s="13"/>
      <c r="C254" s="13"/>
      <c r="D254" s="13"/>
      <c r="E254" s="13"/>
      <c r="F254" s="14"/>
      <c r="G254" s="14"/>
      <c r="H254" s="14"/>
      <c r="I254" s="13"/>
      <c r="S254" s="13"/>
      <c r="T254" s="13"/>
      <c r="U254" s="13"/>
      <c r="V254" s="13"/>
    </row>
    <row r="255" ht="14.25" customHeight="1">
      <c r="A255" s="13"/>
      <c r="B255" s="13"/>
      <c r="C255" s="13"/>
      <c r="D255" s="13"/>
      <c r="E255" s="13"/>
      <c r="F255" s="14"/>
      <c r="G255" s="14"/>
      <c r="H255" s="14"/>
      <c r="I255" s="13"/>
      <c r="S255" s="13"/>
      <c r="T255" s="13"/>
      <c r="U255" s="13"/>
      <c r="V255" s="13"/>
    </row>
    <row r="256" ht="14.25" customHeight="1">
      <c r="A256" s="13"/>
      <c r="B256" s="13"/>
      <c r="C256" s="13"/>
      <c r="D256" s="13"/>
      <c r="E256" s="13"/>
      <c r="F256" s="14"/>
      <c r="G256" s="14"/>
      <c r="H256" s="14"/>
      <c r="I256" s="13"/>
      <c r="S256" s="13"/>
      <c r="T256" s="13"/>
      <c r="U256" s="13"/>
      <c r="V256" s="13"/>
    </row>
    <row r="257" ht="14.25" customHeight="1">
      <c r="A257" s="13"/>
      <c r="B257" s="13"/>
      <c r="C257" s="13"/>
      <c r="D257" s="13"/>
      <c r="E257" s="13"/>
      <c r="F257" s="14"/>
      <c r="G257" s="14"/>
      <c r="H257" s="14"/>
      <c r="I257" s="13"/>
      <c r="S257" s="13"/>
      <c r="T257" s="13"/>
      <c r="U257" s="13"/>
      <c r="V257" s="13"/>
    </row>
    <row r="258" ht="14.25" customHeight="1">
      <c r="A258" s="13"/>
      <c r="B258" s="13"/>
      <c r="C258" s="13"/>
      <c r="D258" s="13"/>
      <c r="E258" s="13"/>
      <c r="F258" s="14"/>
      <c r="G258" s="14"/>
      <c r="H258" s="14"/>
      <c r="I258" s="13"/>
      <c r="S258" s="13"/>
      <c r="T258" s="13"/>
      <c r="U258" s="13"/>
      <c r="V258" s="13"/>
    </row>
    <row r="259" ht="14.25" customHeight="1">
      <c r="A259" s="13"/>
      <c r="B259" s="13"/>
      <c r="C259" s="13"/>
      <c r="D259" s="13"/>
      <c r="E259" s="13"/>
      <c r="F259" s="14"/>
      <c r="G259" s="14"/>
      <c r="H259" s="14"/>
      <c r="I259" s="13"/>
      <c r="S259" s="13"/>
      <c r="T259" s="13"/>
      <c r="U259" s="13"/>
      <c r="V259" s="13"/>
    </row>
    <row r="260" ht="14.25" customHeight="1">
      <c r="A260" s="13"/>
      <c r="B260" s="13"/>
      <c r="C260" s="13"/>
      <c r="D260" s="13"/>
      <c r="E260" s="13"/>
      <c r="F260" s="14"/>
      <c r="G260" s="14"/>
      <c r="H260" s="14"/>
      <c r="I260" s="13"/>
      <c r="S260" s="13"/>
      <c r="T260" s="13"/>
      <c r="U260" s="13"/>
      <c r="V260" s="13"/>
    </row>
    <row r="261" ht="14.25" customHeight="1">
      <c r="A261" s="13"/>
      <c r="B261" s="13"/>
      <c r="C261" s="13"/>
      <c r="D261" s="13"/>
      <c r="E261" s="13"/>
      <c r="F261" s="14"/>
      <c r="G261" s="14"/>
      <c r="H261" s="14"/>
      <c r="I261" s="13"/>
      <c r="S261" s="13"/>
      <c r="T261" s="13"/>
      <c r="U261" s="13"/>
      <c r="V261" s="13"/>
    </row>
    <row r="262" ht="14.25" customHeight="1">
      <c r="A262" s="13"/>
      <c r="B262" s="13"/>
      <c r="C262" s="13"/>
      <c r="D262" s="13"/>
      <c r="E262" s="13"/>
      <c r="F262" s="14"/>
      <c r="G262" s="14"/>
      <c r="H262" s="14"/>
      <c r="I262" s="13"/>
      <c r="S262" s="13"/>
      <c r="T262" s="13"/>
      <c r="U262" s="13"/>
      <c r="V262" s="13"/>
    </row>
    <row r="263" ht="14.25" customHeight="1">
      <c r="A263" s="13"/>
      <c r="B263" s="13"/>
      <c r="C263" s="13"/>
      <c r="D263" s="13"/>
      <c r="E263" s="13"/>
      <c r="F263" s="14"/>
      <c r="G263" s="14"/>
      <c r="H263" s="14"/>
      <c r="I263" s="13"/>
      <c r="S263" s="13"/>
      <c r="T263" s="13"/>
      <c r="U263" s="13"/>
      <c r="V263" s="13"/>
    </row>
    <row r="264" ht="14.25" customHeight="1">
      <c r="A264" s="13"/>
      <c r="B264" s="13"/>
      <c r="C264" s="13"/>
      <c r="D264" s="13"/>
      <c r="E264" s="13"/>
      <c r="F264" s="14"/>
      <c r="G264" s="14"/>
      <c r="H264" s="14"/>
      <c r="I264" s="13"/>
      <c r="S264" s="13"/>
      <c r="T264" s="13"/>
      <c r="U264" s="13"/>
      <c r="V264" s="13"/>
    </row>
    <row r="265" ht="14.25" customHeight="1">
      <c r="A265" s="13"/>
      <c r="B265" s="13"/>
      <c r="C265" s="13"/>
      <c r="D265" s="13"/>
      <c r="E265" s="13"/>
      <c r="F265" s="14"/>
      <c r="G265" s="14"/>
      <c r="H265" s="14"/>
      <c r="I265" s="13"/>
      <c r="S265" s="13"/>
      <c r="T265" s="13"/>
      <c r="U265" s="13"/>
      <c r="V265" s="13"/>
    </row>
    <row r="266" ht="14.25" customHeight="1">
      <c r="A266" s="13"/>
      <c r="B266" s="13"/>
      <c r="C266" s="13"/>
      <c r="D266" s="13"/>
      <c r="E266" s="13"/>
      <c r="F266" s="14"/>
      <c r="G266" s="14"/>
      <c r="H266" s="14"/>
      <c r="I266" s="13"/>
      <c r="S266" s="13"/>
      <c r="T266" s="13"/>
      <c r="U266" s="13"/>
      <c r="V266" s="13"/>
    </row>
    <row r="267" ht="14.25" customHeight="1">
      <c r="A267" s="13"/>
      <c r="B267" s="13"/>
      <c r="C267" s="13"/>
      <c r="D267" s="13"/>
      <c r="E267" s="13"/>
      <c r="F267" s="14"/>
      <c r="G267" s="14"/>
      <c r="H267" s="14"/>
      <c r="I267" s="13"/>
      <c r="S267" s="13"/>
      <c r="T267" s="13"/>
      <c r="U267" s="13"/>
      <c r="V267" s="13"/>
    </row>
    <row r="268" ht="14.25" customHeight="1">
      <c r="A268" s="13"/>
      <c r="B268" s="13"/>
      <c r="C268" s="13"/>
      <c r="D268" s="13"/>
      <c r="E268" s="13"/>
      <c r="F268" s="14"/>
      <c r="G268" s="14"/>
      <c r="H268" s="14"/>
      <c r="I268" s="13"/>
      <c r="S268" s="13"/>
      <c r="T268" s="13"/>
      <c r="U268" s="13"/>
      <c r="V268" s="13"/>
    </row>
    <row r="269" ht="14.25" customHeight="1">
      <c r="A269" s="13"/>
      <c r="B269" s="13"/>
      <c r="C269" s="13"/>
      <c r="D269" s="13"/>
      <c r="E269" s="13"/>
      <c r="F269" s="14"/>
      <c r="G269" s="14"/>
      <c r="H269" s="14"/>
      <c r="I269" s="13"/>
      <c r="S269" s="13"/>
      <c r="T269" s="13"/>
      <c r="U269" s="13"/>
      <c r="V269" s="13"/>
    </row>
    <row r="270" ht="14.25" customHeight="1">
      <c r="A270" s="13"/>
      <c r="B270" s="13"/>
      <c r="C270" s="13"/>
      <c r="D270" s="13"/>
      <c r="E270" s="13"/>
      <c r="F270" s="14"/>
      <c r="G270" s="14"/>
      <c r="H270" s="14"/>
      <c r="I270" s="13"/>
      <c r="S270" s="13"/>
      <c r="T270" s="13"/>
      <c r="U270" s="13"/>
      <c r="V270" s="13"/>
    </row>
    <row r="271" ht="14.25" customHeight="1">
      <c r="A271" s="13"/>
      <c r="B271" s="13"/>
      <c r="C271" s="13"/>
      <c r="D271" s="13"/>
      <c r="E271" s="13"/>
      <c r="F271" s="14"/>
      <c r="G271" s="14"/>
      <c r="H271" s="14"/>
      <c r="I271" s="13"/>
      <c r="S271" s="13"/>
      <c r="T271" s="13"/>
      <c r="U271" s="13"/>
      <c r="V271" s="13"/>
    </row>
    <row r="272" ht="14.25" customHeight="1">
      <c r="A272" s="13"/>
      <c r="B272" s="13"/>
      <c r="C272" s="13"/>
      <c r="D272" s="13"/>
      <c r="E272" s="13"/>
      <c r="F272" s="14"/>
      <c r="G272" s="14"/>
      <c r="H272" s="14"/>
      <c r="I272" s="13"/>
      <c r="S272" s="13"/>
      <c r="T272" s="13"/>
      <c r="U272" s="13"/>
      <c r="V272" s="13"/>
    </row>
    <row r="273" ht="14.25" customHeight="1">
      <c r="A273" s="13"/>
      <c r="B273" s="13"/>
      <c r="C273" s="13"/>
      <c r="D273" s="13"/>
      <c r="E273" s="13"/>
      <c r="F273" s="14"/>
      <c r="G273" s="14"/>
      <c r="H273" s="14"/>
      <c r="I273" s="13"/>
      <c r="S273" s="13"/>
      <c r="T273" s="13"/>
      <c r="U273" s="13"/>
      <c r="V273" s="13"/>
    </row>
    <row r="274" ht="14.25" customHeight="1">
      <c r="A274" s="13"/>
      <c r="B274" s="13"/>
      <c r="C274" s="13"/>
      <c r="D274" s="13"/>
      <c r="E274" s="13"/>
      <c r="F274" s="14"/>
      <c r="G274" s="14"/>
      <c r="H274" s="14"/>
      <c r="I274" s="13"/>
      <c r="S274" s="13"/>
      <c r="T274" s="13"/>
      <c r="U274" s="13"/>
      <c r="V274" s="13"/>
    </row>
    <row r="275" ht="14.25" customHeight="1">
      <c r="A275" s="13"/>
      <c r="B275" s="13"/>
      <c r="C275" s="13"/>
      <c r="D275" s="13"/>
      <c r="E275" s="13"/>
      <c r="F275" s="14"/>
      <c r="G275" s="14"/>
      <c r="H275" s="14"/>
      <c r="I275" s="13"/>
      <c r="S275" s="13"/>
      <c r="T275" s="13"/>
      <c r="U275" s="13"/>
      <c r="V275" s="13"/>
    </row>
    <row r="276" ht="14.25" customHeight="1">
      <c r="A276" s="13"/>
      <c r="B276" s="13"/>
      <c r="C276" s="13"/>
      <c r="D276" s="13"/>
      <c r="E276" s="13"/>
      <c r="F276" s="14"/>
      <c r="G276" s="14"/>
      <c r="H276" s="14"/>
      <c r="I276" s="13"/>
      <c r="S276" s="13"/>
      <c r="T276" s="13"/>
      <c r="U276" s="13"/>
      <c r="V276" s="13"/>
    </row>
    <row r="277" ht="14.25" customHeight="1">
      <c r="A277" s="13"/>
      <c r="B277" s="13"/>
      <c r="C277" s="13"/>
      <c r="D277" s="13"/>
      <c r="E277" s="13"/>
      <c r="F277" s="14"/>
      <c r="G277" s="14"/>
      <c r="H277" s="14"/>
      <c r="I277" s="13"/>
      <c r="S277" s="13"/>
      <c r="T277" s="13"/>
      <c r="U277" s="13"/>
      <c r="V277" s="13"/>
    </row>
    <row r="278" ht="14.25" customHeight="1">
      <c r="A278" s="13"/>
      <c r="B278" s="13"/>
      <c r="C278" s="13"/>
      <c r="D278" s="13"/>
      <c r="E278" s="13"/>
      <c r="F278" s="14"/>
      <c r="G278" s="14"/>
      <c r="H278" s="14"/>
      <c r="I278" s="13"/>
      <c r="S278" s="13"/>
      <c r="T278" s="13"/>
      <c r="U278" s="13"/>
      <c r="V278" s="13"/>
    </row>
    <row r="279" ht="14.25" customHeight="1">
      <c r="A279" s="13"/>
      <c r="B279" s="13"/>
      <c r="C279" s="13"/>
      <c r="D279" s="13"/>
      <c r="E279" s="13"/>
      <c r="F279" s="14"/>
      <c r="G279" s="14"/>
      <c r="H279" s="14"/>
      <c r="I279" s="13"/>
      <c r="S279" s="13"/>
      <c r="T279" s="13"/>
      <c r="U279" s="13"/>
      <c r="V279" s="13"/>
    </row>
    <row r="280" ht="14.25" customHeight="1">
      <c r="A280" s="13"/>
      <c r="B280" s="13"/>
      <c r="C280" s="13"/>
      <c r="D280" s="13"/>
      <c r="E280" s="13"/>
      <c r="F280" s="14"/>
      <c r="G280" s="14"/>
      <c r="H280" s="14"/>
      <c r="I280" s="13"/>
      <c r="S280" s="13"/>
      <c r="T280" s="13"/>
      <c r="U280" s="13"/>
      <c r="V280" s="13"/>
    </row>
    <row r="281" ht="14.25" customHeight="1">
      <c r="A281" s="13"/>
      <c r="B281" s="13"/>
      <c r="C281" s="13"/>
      <c r="D281" s="13"/>
      <c r="E281" s="13"/>
      <c r="F281" s="14"/>
      <c r="G281" s="14"/>
      <c r="H281" s="14"/>
      <c r="I281" s="13"/>
      <c r="S281" s="13"/>
      <c r="T281" s="13"/>
      <c r="U281" s="13"/>
      <c r="V281" s="13"/>
    </row>
    <row r="282" ht="14.25" customHeight="1">
      <c r="A282" s="13"/>
      <c r="B282" s="13"/>
      <c r="C282" s="13"/>
      <c r="D282" s="13"/>
      <c r="E282" s="13"/>
      <c r="F282" s="14"/>
      <c r="G282" s="14"/>
      <c r="H282" s="14"/>
      <c r="I282" s="13"/>
      <c r="S282" s="13"/>
      <c r="T282" s="13"/>
      <c r="U282" s="13"/>
      <c r="V282" s="13"/>
    </row>
    <row r="283" ht="14.25" customHeight="1">
      <c r="A283" s="13"/>
      <c r="B283" s="13"/>
      <c r="C283" s="13"/>
      <c r="D283" s="13"/>
      <c r="E283" s="13"/>
      <c r="F283" s="14"/>
      <c r="G283" s="14"/>
      <c r="H283" s="14"/>
      <c r="I283" s="13"/>
      <c r="S283" s="13"/>
      <c r="T283" s="13"/>
      <c r="U283" s="13"/>
      <c r="V283" s="13"/>
    </row>
    <row r="284" ht="14.25" customHeight="1">
      <c r="A284" s="13"/>
      <c r="B284" s="13"/>
      <c r="C284" s="13"/>
      <c r="D284" s="13"/>
      <c r="E284" s="13"/>
      <c r="F284" s="14"/>
      <c r="G284" s="14"/>
      <c r="H284" s="14"/>
      <c r="I284" s="13"/>
      <c r="S284" s="13"/>
      <c r="T284" s="13"/>
      <c r="U284" s="13"/>
      <c r="V284" s="13"/>
    </row>
    <row r="285" ht="14.25" customHeight="1">
      <c r="A285" s="13"/>
      <c r="B285" s="13"/>
      <c r="C285" s="13"/>
      <c r="D285" s="13"/>
      <c r="E285" s="13"/>
      <c r="F285" s="14"/>
      <c r="G285" s="14"/>
      <c r="H285" s="14"/>
      <c r="I285" s="13"/>
      <c r="S285" s="13"/>
      <c r="T285" s="13"/>
      <c r="U285" s="13"/>
      <c r="V285" s="13"/>
    </row>
    <row r="286" ht="14.25" customHeight="1">
      <c r="A286" s="13"/>
      <c r="B286" s="13"/>
      <c r="C286" s="13"/>
      <c r="D286" s="13"/>
      <c r="E286" s="13"/>
      <c r="F286" s="14"/>
      <c r="G286" s="14"/>
      <c r="H286" s="14"/>
      <c r="I286" s="13"/>
      <c r="S286" s="13"/>
      <c r="T286" s="13"/>
      <c r="U286" s="13"/>
      <c r="V286" s="13"/>
    </row>
    <row r="287" ht="14.25" customHeight="1">
      <c r="A287" s="13"/>
      <c r="B287" s="13"/>
      <c r="C287" s="13"/>
      <c r="D287" s="13"/>
      <c r="E287" s="13"/>
      <c r="F287" s="14"/>
      <c r="G287" s="14"/>
      <c r="H287" s="14"/>
      <c r="I287" s="13"/>
      <c r="S287" s="13"/>
      <c r="T287" s="13"/>
      <c r="U287" s="13"/>
      <c r="V287" s="13"/>
    </row>
    <row r="288" ht="14.25" customHeight="1">
      <c r="A288" s="13"/>
      <c r="B288" s="13"/>
      <c r="C288" s="13"/>
      <c r="D288" s="13"/>
      <c r="E288" s="13"/>
      <c r="F288" s="14"/>
      <c r="G288" s="14"/>
      <c r="H288" s="14"/>
      <c r="I288" s="13"/>
      <c r="S288" s="13"/>
      <c r="T288" s="13"/>
      <c r="U288" s="13"/>
      <c r="V288" s="13"/>
    </row>
    <row r="289" ht="14.25" customHeight="1">
      <c r="A289" s="13"/>
      <c r="B289" s="13"/>
      <c r="C289" s="13"/>
      <c r="D289" s="13"/>
      <c r="E289" s="13"/>
      <c r="F289" s="14"/>
      <c r="G289" s="14"/>
      <c r="H289" s="14"/>
      <c r="I289" s="13"/>
      <c r="S289" s="13"/>
      <c r="T289" s="13"/>
      <c r="U289" s="13"/>
      <c r="V289" s="13"/>
    </row>
    <row r="290" ht="14.25" customHeight="1">
      <c r="A290" s="13"/>
      <c r="B290" s="13"/>
      <c r="C290" s="13"/>
      <c r="D290" s="13"/>
      <c r="E290" s="13"/>
      <c r="F290" s="14"/>
      <c r="G290" s="14"/>
      <c r="H290" s="14"/>
      <c r="I290" s="13"/>
      <c r="S290" s="13"/>
      <c r="T290" s="13"/>
      <c r="U290" s="13"/>
      <c r="V290" s="13"/>
    </row>
    <row r="291" ht="14.25" customHeight="1">
      <c r="A291" s="13"/>
      <c r="B291" s="13"/>
      <c r="C291" s="13"/>
      <c r="D291" s="13"/>
      <c r="E291" s="13"/>
      <c r="F291" s="14"/>
      <c r="G291" s="14"/>
      <c r="H291" s="14"/>
      <c r="I291" s="13"/>
      <c r="S291" s="13"/>
      <c r="T291" s="13"/>
      <c r="U291" s="13"/>
      <c r="V291" s="13"/>
    </row>
    <row r="292" ht="14.25" customHeight="1">
      <c r="A292" s="13"/>
      <c r="B292" s="13"/>
      <c r="C292" s="13"/>
      <c r="D292" s="13"/>
      <c r="E292" s="13"/>
      <c r="F292" s="14"/>
      <c r="G292" s="14"/>
      <c r="H292" s="14"/>
      <c r="I292" s="13"/>
      <c r="S292" s="13"/>
      <c r="T292" s="13"/>
      <c r="U292" s="13"/>
      <c r="V292" s="13"/>
    </row>
    <row r="293" ht="14.25" customHeight="1">
      <c r="A293" s="13"/>
      <c r="B293" s="13"/>
      <c r="C293" s="13"/>
      <c r="D293" s="13"/>
      <c r="E293" s="13"/>
      <c r="F293" s="14"/>
      <c r="G293" s="14"/>
      <c r="H293" s="14"/>
      <c r="I293" s="13"/>
      <c r="S293" s="13"/>
      <c r="T293" s="13"/>
      <c r="U293" s="13"/>
      <c r="V293" s="13"/>
    </row>
    <row r="294" ht="14.25" customHeight="1">
      <c r="A294" s="13"/>
      <c r="B294" s="13"/>
      <c r="C294" s="13"/>
      <c r="D294" s="13"/>
      <c r="E294" s="13"/>
      <c r="F294" s="14"/>
      <c r="G294" s="14"/>
      <c r="H294" s="14"/>
      <c r="I294" s="13"/>
      <c r="S294" s="13"/>
      <c r="T294" s="13"/>
      <c r="U294" s="13"/>
      <c r="V294" s="13"/>
    </row>
    <row r="295" ht="14.25" customHeight="1">
      <c r="A295" s="13"/>
      <c r="B295" s="13"/>
      <c r="C295" s="13"/>
      <c r="D295" s="13"/>
      <c r="E295" s="13"/>
      <c r="F295" s="14"/>
      <c r="G295" s="14"/>
      <c r="H295" s="14"/>
      <c r="I295" s="13"/>
      <c r="S295" s="13"/>
      <c r="T295" s="13"/>
      <c r="U295" s="13"/>
      <c r="V295" s="13"/>
    </row>
    <row r="296" ht="14.25" customHeight="1">
      <c r="A296" s="13"/>
      <c r="B296" s="13"/>
      <c r="C296" s="13"/>
      <c r="D296" s="13"/>
      <c r="E296" s="13"/>
      <c r="F296" s="14"/>
      <c r="G296" s="14"/>
      <c r="H296" s="14"/>
      <c r="I296" s="13"/>
      <c r="S296" s="13"/>
      <c r="T296" s="13"/>
      <c r="U296" s="13"/>
      <c r="V296" s="13"/>
    </row>
    <row r="297" ht="14.25" customHeight="1">
      <c r="A297" s="13"/>
      <c r="B297" s="13"/>
      <c r="C297" s="13"/>
      <c r="D297" s="13"/>
      <c r="E297" s="13"/>
      <c r="F297" s="14"/>
      <c r="G297" s="14"/>
      <c r="H297" s="14"/>
      <c r="I297" s="13"/>
      <c r="S297" s="13"/>
      <c r="T297" s="13"/>
      <c r="U297" s="13"/>
      <c r="V297" s="13"/>
    </row>
    <row r="298" ht="14.25" customHeight="1">
      <c r="A298" s="13"/>
      <c r="B298" s="13"/>
      <c r="C298" s="13"/>
      <c r="D298" s="13"/>
      <c r="E298" s="13"/>
      <c r="F298" s="14"/>
      <c r="G298" s="14"/>
      <c r="H298" s="14"/>
      <c r="I298" s="13"/>
      <c r="S298" s="13"/>
      <c r="T298" s="13"/>
      <c r="U298" s="13"/>
      <c r="V298" s="13"/>
    </row>
    <row r="299" ht="14.25" customHeight="1">
      <c r="A299" s="13"/>
      <c r="B299" s="13"/>
      <c r="C299" s="13"/>
      <c r="D299" s="13"/>
      <c r="E299" s="13"/>
      <c r="F299" s="14"/>
      <c r="G299" s="14"/>
      <c r="H299" s="14"/>
      <c r="I299" s="13"/>
      <c r="S299" s="13"/>
      <c r="T299" s="13"/>
      <c r="U299" s="13"/>
      <c r="V299" s="13"/>
    </row>
    <row r="300" ht="14.25" customHeight="1">
      <c r="A300" s="13"/>
      <c r="B300" s="13"/>
      <c r="C300" s="13"/>
      <c r="D300" s="13"/>
      <c r="E300" s="13"/>
      <c r="F300" s="14"/>
      <c r="G300" s="14"/>
      <c r="H300" s="14"/>
      <c r="I300" s="13"/>
      <c r="S300" s="13"/>
      <c r="T300" s="13"/>
      <c r="U300" s="13"/>
      <c r="V300" s="13"/>
    </row>
    <row r="301" ht="14.25" customHeight="1">
      <c r="A301" s="13"/>
      <c r="B301" s="13"/>
      <c r="C301" s="13"/>
      <c r="D301" s="13"/>
      <c r="E301" s="13"/>
      <c r="F301" s="14"/>
      <c r="G301" s="14"/>
      <c r="H301" s="14"/>
      <c r="I301" s="13"/>
      <c r="S301" s="13"/>
      <c r="T301" s="13"/>
      <c r="U301" s="13"/>
      <c r="V301" s="13"/>
    </row>
    <row r="302" ht="14.25" customHeight="1">
      <c r="A302" s="13"/>
      <c r="B302" s="13"/>
      <c r="C302" s="13"/>
      <c r="D302" s="13"/>
      <c r="E302" s="13"/>
      <c r="F302" s="14"/>
      <c r="G302" s="14"/>
      <c r="H302" s="14"/>
      <c r="I302" s="13"/>
      <c r="S302" s="13"/>
      <c r="T302" s="13"/>
      <c r="U302" s="13"/>
      <c r="V302" s="13"/>
    </row>
    <row r="303" ht="14.25" customHeight="1">
      <c r="A303" s="13"/>
      <c r="B303" s="13"/>
      <c r="C303" s="13"/>
      <c r="D303" s="13"/>
      <c r="E303" s="13"/>
      <c r="F303" s="14"/>
      <c r="G303" s="14"/>
      <c r="H303" s="14"/>
      <c r="I303" s="13"/>
      <c r="S303" s="13"/>
      <c r="T303" s="13"/>
      <c r="U303" s="13"/>
      <c r="V303" s="13"/>
    </row>
    <row r="304" ht="14.25" customHeight="1">
      <c r="A304" s="13"/>
      <c r="B304" s="13"/>
      <c r="C304" s="13"/>
      <c r="D304" s="13"/>
      <c r="E304" s="13"/>
      <c r="F304" s="14"/>
      <c r="G304" s="14"/>
      <c r="H304" s="14"/>
      <c r="I304" s="13"/>
      <c r="S304" s="13"/>
      <c r="T304" s="13"/>
      <c r="U304" s="13"/>
      <c r="V304" s="13"/>
    </row>
    <row r="305" ht="14.25" customHeight="1">
      <c r="A305" s="13"/>
      <c r="B305" s="13"/>
      <c r="C305" s="13"/>
      <c r="D305" s="13"/>
      <c r="E305" s="13"/>
      <c r="F305" s="14"/>
      <c r="G305" s="14"/>
      <c r="H305" s="14"/>
      <c r="I305" s="13"/>
      <c r="S305" s="13"/>
      <c r="T305" s="13"/>
      <c r="U305" s="13"/>
      <c r="V305" s="13"/>
    </row>
    <row r="306" ht="14.25" customHeight="1">
      <c r="A306" s="13"/>
      <c r="B306" s="13"/>
      <c r="C306" s="13"/>
      <c r="D306" s="13"/>
      <c r="E306" s="13"/>
      <c r="F306" s="14"/>
      <c r="G306" s="14"/>
      <c r="H306" s="14"/>
      <c r="I306" s="13"/>
      <c r="S306" s="13"/>
      <c r="T306" s="13"/>
      <c r="U306" s="13"/>
      <c r="V306" s="13"/>
    </row>
    <row r="307" ht="14.25" customHeight="1">
      <c r="A307" s="13"/>
      <c r="B307" s="13"/>
      <c r="C307" s="13"/>
      <c r="D307" s="13"/>
      <c r="E307" s="13"/>
      <c r="F307" s="14"/>
      <c r="G307" s="14"/>
      <c r="H307" s="14"/>
      <c r="I307" s="13"/>
      <c r="S307" s="13"/>
      <c r="T307" s="13"/>
      <c r="U307" s="13"/>
      <c r="V307" s="13"/>
    </row>
    <row r="308" ht="14.25" customHeight="1">
      <c r="A308" s="13"/>
      <c r="B308" s="13"/>
      <c r="C308" s="13"/>
      <c r="D308" s="13"/>
      <c r="E308" s="13"/>
      <c r="F308" s="14"/>
      <c r="G308" s="14"/>
      <c r="H308" s="14"/>
      <c r="I308" s="13"/>
      <c r="S308" s="13"/>
      <c r="T308" s="13"/>
      <c r="U308" s="13"/>
      <c r="V308" s="13"/>
    </row>
    <row r="309" ht="14.25" customHeight="1">
      <c r="A309" s="13"/>
      <c r="B309" s="13"/>
      <c r="C309" s="13"/>
      <c r="D309" s="13"/>
      <c r="E309" s="13"/>
      <c r="F309" s="14"/>
      <c r="G309" s="14"/>
      <c r="H309" s="14"/>
      <c r="I309" s="13"/>
      <c r="S309" s="13"/>
      <c r="T309" s="13"/>
      <c r="U309" s="13"/>
      <c r="V309" s="13"/>
    </row>
    <row r="310" ht="14.25" customHeight="1">
      <c r="A310" s="13"/>
      <c r="B310" s="13"/>
      <c r="C310" s="13"/>
      <c r="D310" s="13"/>
      <c r="E310" s="13"/>
      <c r="F310" s="14"/>
      <c r="G310" s="14"/>
      <c r="H310" s="14"/>
      <c r="I310" s="13"/>
      <c r="S310" s="13"/>
      <c r="T310" s="13"/>
      <c r="U310" s="13"/>
      <c r="V310" s="13"/>
    </row>
    <row r="311" ht="14.25" customHeight="1">
      <c r="A311" s="13"/>
      <c r="B311" s="13"/>
      <c r="C311" s="13"/>
      <c r="D311" s="13"/>
      <c r="E311" s="13"/>
      <c r="F311" s="14"/>
      <c r="G311" s="14"/>
      <c r="H311" s="14"/>
      <c r="I311" s="13"/>
      <c r="S311" s="13"/>
      <c r="T311" s="13"/>
      <c r="U311" s="13"/>
      <c r="V311" s="13"/>
    </row>
    <row r="312" ht="14.25" customHeight="1">
      <c r="A312" s="13"/>
      <c r="B312" s="13"/>
      <c r="C312" s="13"/>
      <c r="D312" s="13"/>
      <c r="E312" s="13"/>
      <c r="F312" s="14"/>
      <c r="G312" s="14"/>
      <c r="H312" s="14"/>
      <c r="I312" s="13"/>
      <c r="S312" s="13"/>
      <c r="T312" s="13"/>
      <c r="U312" s="13"/>
      <c r="V312" s="13"/>
    </row>
    <row r="313" ht="14.25" customHeight="1">
      <c r="A313" s="13"/>
      <c r="B313" s="13"/>
      <c r="C313" s="13"/>
      <c r="D313" s="13"/>
      <c r="E313" s="13"/>
      <c r="F313" s="14"/>
      <c r="G313" s="14"/>
      <c r="H313" s="14"/>
      <c r="I313" s="13"/>
      <c r="S313" s="13"/>
      <c r="T313" s="13"/>
      <c r="U313" s="13"/>
      <c r="V313" s="13"/>
    </row>
    <row r="314" ht="14.25" customHeight="1">
      <c r="A314" s="13"/>
      <c r="B314" s="13"/>
      <c r="C314" s="13"/>
      <c r="D314" s="13"/>
      <c r="E314" s="13"/>
      <c r="F314" s="14"/>
      <c r="G314" s="14"/>
      <c r="H314" s="14"/>
      <c r="I314" s="13"/>
      <c r="S314" s="13"/>
      <c r="T314" s="13"/>
      <c r="U314" s="13"/>
      <c r="V314" s="13"/>
    </row>
    <row r="315" ht="14.25" customHeight="1">
      <c r="A315" s="13"/>
      <c r="B315" s="13"/>
      <c r="C315" s="13"/>
      <c r="D315" s="13"/>
      <c r="E315" s="13"/>
      <c r="F315" s="14"/>
      <c r="G315" s="14"/>
      <c r="H315" s="14"/>
      <c r="I315" s="13"/>
      <c r="S315" s="13"/>
      <c r="T315" s="13"/>
      <c r="U315" s="13"/>
      <c r="V315" s="13"/>
    </row>
    <row r="316" ht="14.25" customHeight="1">
      <c r="A316" s="13"/>
      <c r="B316" s="13"/>
      <c r="C316" s="13"/>
      <c r="D316" s="13"/>
      <c r="E316" s="13"/>
      <c r="F316" s="14"/>
      <c r="G316" s="14"/>
      <c r="H316" s="14"/>
      <c r="I316" s="13"/>
      <c r="S316" s="13"/>
      <c r="T316" s="13"/>
      <c r="U316" s="13"/>
      <c r="V316" s="13"/>
    </row>
    <row r="317" ht="14.25" customHeight="1">
      <c r="A317" s="13"/>
      <c r="B317" s="13"/>
      <c r="C317" s="13"/>
      <c r="D317" s="13"/>
      <c r="E317" s="13"/>
      <c r="F317" s="14"/>
      <c r="G317" s="14"/>
      <c r="H317" s="14"/>
      <c r="I317" s="13"/>
      <c r="S317" s="13"/>
      <c r="T317" s="13"/>
      <c r="U317" s="13"/>
      <c r="V317" s="13"/>
    </row>
    <row r="318" ht="14.25" customHeight="1">
      <c r="A318" s="13"/>
      <c r="B318" s="13"/>
      <c r="C318" s="13"/>
      <c r="D318" s="13"/>
      <c r="E318" s="13"/>
      <c r="F318" s="14"/>
      <c r="G318" s="14"/>
      <c r="H318" s="14"/>
      <c r="I318" s="13"/>
      <c r="S318" s="13"/>
      <c r="T318" s="13"/>
      <c r="U318" s="13"/>
      <c r="V318" s="13"/>
    </row>
    <row r="319" ht="14.25" customHeight="1">
      <c r="A319" s="13"/>
      <c r="B319" s="13"/>
      <c r="C319" s="13"/>
      <c r="D319" s="13"/>
      <c r="E319" s="13"/>
      <c r="F319" s="14"/>
      <c r="G319" s="14"/>
      <c r="H319" s="14"/>
      <c r="I319" s="13"/>
      <c r="S319" s="13"/>
      <c r="T319" s="13"/>
      <c r="U319" s="13"/>
      <c r="V319" s="13"/>
    </row>
    <row r="320" ht="14.25" customHeight="1">
      <c r="A320" s="13"/>
      <c r="B320" s="13"/>
      <c r="C320" s="13"/>
      <c r="D320" s="13"/>
      <c r="E320" s="13"/>
      <c r="F320" s="14"/>
      <c r="G320" s="14"/>
      <c r="H320" s="14"/>
      <c r="I320" s="13"/>
      <c r="S320" s="13"/>
      <c r="T320" s="13"/>
      <c r="U320" s="13"/>
      <c r="V320" s="13"/>
    </row>
    <row r="321" ht="14.25" customHeight="1">
      <c r="A321" s="13"/>
      <c r="B321" s="13"/>
      <c r="C321" s="13"/>
      <c r="D321" s="13"/>
      <c r="E321" s="13"/>
      <c r="F321" s="14"/>
      <c r="G321" s="14"/>
      <c r="H321" s="14"/>
      <c r="I321" s="13"/>
      <c r="S321" s="13"/>
      <c r="T321" s="13"/>
      <c r="U321" s="13"/>
      <c r="V321" s="13"/>
    </row>
    <row r="322" ht="14.25" customHeight="1">
      <c r="A322" s="13"/>
      <c r="B322" s="13"/>
      <c r="C322" s="13"/>
      <c r="D322" s="13"/>
      <c r="E322" s="13"/>
      <c r="F322" s="14"/>
      <c r="G322" s="14"/>
      <c r="H322" s="14"/>
      <c r="I322" s="13"/>
      <c r="S322" s="13"/>
      <c r="T322" s="13"/>
      <c r="U322" s="13"/>
      <c r="V322" s="13"/>
    </row>
    <row r="323" ht="14.25" customHeight="1">
      <c r="A323" s="13"/>
      <c r="B323" s="13"/>
      <c r="C323" s="13"/>
      <c r="D323" s="13"/>
      <c r="E323" s="13"/>
      <c r="F323" s="14"/>
      <c r="G323" s="14"/>
      <c r="H323" s="14"/>
      <c r="I323" s="13"/>
      <c r="S323" s="13"/>
      <c r="T323" s="13"/>
      <c r="U323" s="13"/>
      <c r="V323" s="13"/>
    </row>
    <row r="324" ht="14.25" customHeight="1">
      <c r="A324" s="13"/>
      <c r="B324" s="13"/>
      <c r="C324" s="13"/>
      <c r="D324" s="13"/>
      <c r="E324" s="13"/>
      <c r="F324" s="14"/>
      <c r="G324" s="14"/>
      <c r="H324" s="14"/>
      <c r="I324" s="13"/>
      <c r="S324" s="13"/>
      <c r="T324" s="13"/>
      <c r="U324" s="13"/>
      <c r="V324" s="13"/>
    </row>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sheetData>
  <mergeCells count="16">
    <mergeCell ref="H3:H4"/>
    <mergeCell ref="I3:I4"/>
    <mergeCell ref="F52:G52"/>
    <mergeCell ref="F53:G53"/>
    <mergeCell ref="F54:G54"/>
    <mergeCell ref="B5:B13"/>
    <mergeCell ref="B15:B26"/>
    <mergeCell ref="B28:B51"/>
    <mergeCell ref="B55:B65"/>
    <mergeCell ref="B2:I2"/>
    <mergeCell ref="B3:B4"/>
    <mergeCell ref="C3:C4"/>
    <mergeCell ref="D3:D4"/>
    <mergeCell ref="E3:E4"/>
    <mergeCell ref="F3:F4"/>
    <mergeCell ref="G3:G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6.0"/>
    <col customWidth="1" min="2" max="2" width="14.5"/>
    <col customWidth="1" min="3" max="3" width="47.38"/>
    <col customWidth="1" min="4" max="4" width="6.5"/>
    <col customWidth="1" min="5" max="5" width="14.13"/>
    <col customWidth="1" min="6" max="6" width="10.13"/>
    <col customWidth="1" min="7" max="7" width="6.5"/>
    <col customWidth="1" min="8" max="8" width="16.5"/>
    <col customWidth="1" min="9" max="9" width="11.13"/>
    <col customWidth="1" min="10" max="10" width="6.5"/>
    <col customWidth="1" min="11" max="26" width="6.38"/>
  </cols>
  <sheetData>
    <row r="1" ht="22.5" customHeight="1">
      <c r="A1" s="13"/>
      <c r="B1" s="13"/>
      <c r="C1" s="13"/>
      <c r="D1" s="110"/>
      <c r="E1" s="14"/>
      <c r="F1" s="13"/>
      <c r="G1" s="14"/>
      <c r="H1" s="14"/>
      <c r="I1" s="13"/>
      <c r="J1" s="13"/>
    </row>
    <row r="2" ht="22.5" customHeight="1">
      <c r="A2" s="13"/>
      <c r="B2" s="111" t="s">
        <v>44</v>
      </c>
      <c r="C2" s="46"/>
      <c r="D2" s="46"/>
      <c r="E2" s="46"/>
      <c r="F2" s="46"/>
      <c r="G2" s="46"/>
      <c r="H2" s="46"/>
      <c r="I2" s="47"/>
      <c r="J2" s="13"/>
    </row>
    <row r="3">
      <c r="A3" s="13"/>
      <c r="B3" s="48" t="s">
        <v>17</v>
      </c>
      <c r="C3" s="49" t="s">
        <v>18</v>
      </c>
      <c r="D3" s="112" t="s">
        <v>19</v>
      </c>
      <c r="E3" s="51" t="str">
        <f>Instructions!B3</f>
        <v>CHF</v>
      </c>
      <c r="F3" s="49" t="s">
        <v>9</v>
      </c>
      <c r="G3" s="113"/>
      <c r="H3" s="53" t="str">
        <f>"TOTAL "&amp;Instructions!B3</f>
        <v>TOTAL CHF</v>
      </c>
      <c r="I3" s="114" t="s">
        <v>45</v>
      </c>
      <c r="J3" s="13"/>
    </row>
    <row r="4">
      <c r="A4" s="13"/>
      <c r="B4" s="55"/>
      <c r="C4" s="56"/>
      <c r="D4" s="56"/>
      <c r="E4" s="56"/>
      <c r="F4" s="56"/>
      <c r="G4" s="56"/>
      <c r="H4" s="57"/>
      <c r="I4" s="115"/>
      <c r="J4" s="13"/>
    </row>
    <row r="5">
      <c r="A5" s="13"/>
      <c r="B5" s="116" t="s">
        <v>46</v>
      </c>
      <c r="C5" s="117" t="s">
        <v>47</v>
      </c>
      <c r="D5" s="118"/>
      <c r="E5" s="119"/>
      <c r="F5" s="120">
        <f>E5*OVERVIEW!$D$22</f>
        <v>0</v>
      </c>
      <c r="G5" s="120"/>
      <c r="H5" s="121">
        <f t="shared" ref="H5:H18" si="1">E5*D5</f>
        <v>0</v>
      </c>
      <c r="I5" s="122">
        <f t="shared" ref="I5:I18" si="2">$D5*F5</f>
        <v>0</v>
      </c>
      <c r="J5" s="13"/>
    </row>
    <row r="6">
      <c r="A6" s="13"/>
      <c r="B6" s="67"/>
      <c r="C6" s="117" t="s">
        <v>48</v>
      </c>
      <c r="D6" s="123"/>
      <c r="E6" s="124"/>
      <c r="F6" s="125">
        <f>E6*OVERVIEW!$D$22</f>
        <v>0</v>
      </c>
      <c r="G6" s="125"/>
      <c r="H6" s="126">
        <f t="shared" si="1"/>
        <v>0</v>
      </c>
      <c r="I6" s="127">
        <f t="shared" si="2"/>
        <v>0</v>
      </c>
      <c r="J6" s="13"/>
    </row>
    <row r="7">
      <c r="A7" s="13"/>
      <c r="B7" s="67"/>
      <c r="C7" s="128" t="s">
        <v>49</v>
      </c>
      <c r="D7" s="123"/>
      <c r="E7" s="124"/>
      <c r="F7" s="125">
        <f>E7*OVERVIEW!$D$22</f>
        <v>0</v>
      </c>
      <c r="G7" s="125"/>
      <c r="H7" s="126">
        <f t="shared" si="1"/>
        <v>0</v>
      </c>
      <c r="I7" s="127">
        <f t="shared" si="2"/>
        <v>0</v>
      </c>
      <c r="J7" s="13"/>
    </row>
    <row r="8">
      <c r="A8" s="13"/>
      <c r="B8" s="67"/>
      <c r="C8" s="128" t="s">
        <v>50</v>
      </c>
      <c r="D8" s="123"/>
      <c r="E8" s="124"/>
      <c r="F8" s="125">
        <f>E8*OVERVIEW!$D$22</f>
        <v>0</v>
      </c>
      <c r="G8" s="125"/>
      <c r="H8" s="126">
        <f t="shared" si="1"/>
        <v>0</v>
      </c>
      <c r="I8" s="127">
        <f t="shared" si="2"/>
        <v>0</v>
      </c>
      <c r="J8" s="13"/>
    </row>
    <row r="9">
      <c r="A9" s="13"/>
      <c r="B9" s="67"/>
      <c r="C9" s="128"/>
      <c r="D9" s="123"/>
      <c r="E9" s="124"/>
      <c r="F9" s="125">
        <f>E9*OVERVIEW!$D$22</f>
        <v>0</v>
      </c>
      <c r="G9" s="125"/>
      <c r="H9" s="126">
        <f t="shared" si="1"/>
        <v>0</v>
      </c>
      <c r="I9" s="127">
        <f t="shared" si="2"/>
        <v>0</v>
      </c>
      <c r="J9" s="13"/>
    </row>
    <row r="10">
      <c r="A10" s="13"/>
      <c r="B10" s="67"/>
      <c r="C10" s="128"/>
      <c r="D10" s="123"/>
      <c r="E10" s="124"/>
      <c r="F10" s="125">
        <f>E10*OVERVIEW!$D$22</f>
        <v>0</v>
      </c>
      <c r="G10" s="125"/>
      <c r="H10" s="126">
        <f t="shared" si="1"/>
        <v>0</v>
      </c>
      <c r="I10" s="127">
        <f t="shared" si="2"/>
        <v>0</v>
      </c>
      <c r="J10" s="13"/>
    </row>
    <row r="11">
      <c r="A11" s="13"/>
      <c r="B11" s="67"/>
      <c r="C11" s="128"/>
      <c r="D11" s="123"/>
      <c r="E11" s="124"/>
      <c r="F11" s="125">
        <f>E11*OVERVIEW!$D$22</f>
        <v>0</v>
      </c>
      <c r="G11" s="125"/>
      <c r="H11" s="126">
        <f t="shared" si="1"/>
        <v>0</v>
      </c>
      <c r="I11" s="127">
        <f t="shared" si="2"/>
        <v>0</v>
      </c>
      <c r="J11" s="13"/>
    </row>
    <row r="12">
      <c r="A12" s="13"/>
      <c r="B12" s="67"/>
      <c r="C12" s="128"/>
      <c r="D12" s="123"/>
      <c r="E12" s="124"/>
      <c r="F12" s="125">
        <f>E12*OVERVIEW!$D$22</f>
        <v>0</v>
      </c>
      <c r="G12" s="125"/>
      <c r="H12" s="126">
        <f t="shared" si="1"/>
        <v>0</v>
      </c>
      <c r="I12" s="127">
        <f t="shared" si="2"/>
        <v>0</v>
      </c>
      <c r="J12" s="13"/>
    </row>
    <row r="13">
      <c r="A13" s="13"/>
      <c r="B13" s="67"/>
      <c r="C13" s="82"/>
      <c r="D13" s="129"/>
      <c r="E13" s="124"/>
      <c r="F13" s="125">
        <f>E13*OVERVIEW!$D$22</f>
        <v>0</v>
      </c>
      <c r="G13" s="125"/>
      <c r="H13" s="126">
        <f t="shared" si="1"/>
        <v>0</v>
      </c>
      <c r="I13" s="127">
        <f t="shared" si="2"/>
        <v>0</v>
      </c>
      <c r="J13" s="13"/>
    </row>
    <row r="14">
      <c r="A14" s="13"/>
      <c r="B14" s="67"/>
      <c r="C14" s="60"/>
      <c r="D14" s="129"/>
      <c r="E14" s="124"/>
      <c r="F14" s="125">
        <f>E14*OVERVIEW!$D$22</f>
        <v>0</v>
      </c>
      <c r="G14" s="125"/>
      <c r="H14" s="126">
        <f t="shared" si="1"/>
        <v>0</v>
      </c>
      <c r="I14" s="127">
        <f t="shared" si="2"/>
        <v>0</v>
      </c>
      <c r="J14" s="130"/>
    </row>
    <row r="15">
      <c r="A15" s="13"/>
      <c r="B15" s="67"/>
      <c r="C15" s="60"/>
      <c r="D15" s="129"/>
      <c r="E15" s="124"/>
      <c r="F15" s="125">
        <f>E15*OVERVIEW!$D$22</f>
        <v>0</v>
      </c>
      <c r="G15" s="125"/>
      <c r="H15" s="126">
        <f t="shared" si="1"/>
        <v>0</v>
      </c>
      <c r="I15" s="127">
        <f t="shared" si="2"/>
        <v>0</v>
      </c>
      <c r="J15" s="13"/>
    </row>
    <row r="16">
      <c r="A16" s="13"/>
      <c r="B16" s="67"/>
      <c r="C16" s="60"/>
      <c r="D16" s="129"/>
      <c r="E16" s="124"/>
      <c r="F16" s="125">
        <f>E16*OVERVIEW!$D$22</f>
        <v>0</v>
      </c>
      <c r="G16" s="125"/>
      <c r="H16" s="126">
        <f t="shared" si="1"/>
        <v>0</v>
      </c>
      <c r="I16" s="127">
        <f t="shared" si="2"/>
        <v>0</v>
      </c>
      <c r="J16" s="13"/>
    </row>
    <row r="17">
      <c r="A17" s="13"/>
      <c r="B17" s="67"/>
      <c r="C17" s="60"/>
      <c r="D17" s="129"/>
      <c r="E17" s="124"/>
      <c r="F17" s="125">
        <f>E17*OVERVIEW!$D$22</f>
        <v>0</v>
      </c>
      <c r="G17" s="125"/>
      <c r="H17" s="126">
        <f t="shared" si="1"/>
        <v>0</v>
      </c>
      <c r="I17" s="127">
        <f t="shared" si="2"/>
        <v>0</v>
      </c>
      <c r="J17" s="13"/>
    </row>
    <row r="18">
      <c r="A18" s="13"/>
      <c r="B18" s="89"/>
      <c r="C18" s="60"/>
      <c r="D18" s="129"/>
      <c r="E18" s="124"/>
      <c r="F18" s="125">
        <f>E18*OVERVIEW!$D$22</f>
        <v>0</v>
      </c>
      <c r="G18" s="125"/>
      <c r="H18" s="126">
        <f t="shared" si="1"/>
        <v>0</v>
      </c>
      <c r="I18" s="127">
        <f t="shared" si="2"/>
        <v>0</v>
      </c>
      <c r="J18" s="13"/>
    </row>
    <row r="19" ht="15.75" customHeight="1">
      <c r="A19" s="13"/>
      <c r="B19" s="131"/>
      <c r="C19" s="132"/>
      <c r="D19" s="133"/>
      <c r="E19" s="134"/>
      <c r="F19" s="132"/>
      <c r="G19" s="135"/>
      <c r="H19" s="77">
        <f t="shared" ref="H19:I19" si="3">SUM(H5:H18)</f>
        <v>0</v>
      </c>
      <c r="I19" s="85">
        <f t="shared" si="3"/>
        <v>0</v>
      </c>
      <c r="J19" s="13"/>
      <c r="K19" s="87"/>
    </row>
    <row r="20" ht="15.75" customHeight="1">
      <c r="A20" s="13"/>
      <c r="B20" s="136" t="s">
        <v>51</v>
      </c>
      <c r="C20" s="137" t="s">
        <v>22</v>
      </c>
      <c r="D20" s="138">
        <f>ASSETS!D5-D28-D29</f>
        <v>14</v>
      </c>
      <c r="E20" s="121">
        <f>ASSETS!E5*0.07</f>
        <v>30.54545455</v>
      </c>
      <c r="F20" s="120">
        <f>ASSETS!F5*0.07</f>
        <v>33.6</v>
      </c>
      <c r="G20" s="120"/>
      <c r="H20" s="121">
        <f t="shared" ref="H20:I20" si="4">$D20*E20</f>
        <v>427.6363636</v>
      </c>
      <c r="I20" s="122">
        <f t="shared" si="4"/>
        <v>470.4</v>
      </c>
      <c r="J20" s="13"/>
    </row>
    <row r="21" ht="15.75" customHeight="1">
      <c r="A21" s="13"/>
      <c r="B21" s="67"/>
      <c r="C21" s="139" t="s">
        <v>24</v>
      </c>
      <c r="D21" s="140">
        <f>ASSETS!D6</f>
        <v>5</v>
      </c>
      <c r="E21" s="126">
        <f>ASSETS!E6*0.07</f>
        <v>40.09090909</v>
      </c>
      <c r="F21" s="125">
        <f>ASSETS!F6*0.07</f>
        <v>44.1</v>
      </c>
      <c r="G21" s="125"/>
      <c r="H21" s="126">
        <f t="shared" ref="H21:I21" si="5">$D21*E21</f>
        <v>200.4545455</v>
      </c>
      <c r="I21" s="127">
        <f t="shared" si="5"/>
        <v>220.5</v>
      </c>
      <c r="J21" s="13"/>
    </row>
    <row r="22" ht="15.75" customHeight="1">
      <c r="A22" s="13"/>
      <c r="B22" s="67"/>
      <c r="C22" s="139" t="s">
        <v>26</v>
      </c>
      <c r="D22" s="140">
        <f>ASSETS!D7</f>
        <v>5</v>
      </c>
      <c r="E22" s="126">
        <f>ASSETS!E7*0.07</f>
        <v>40.09090909</v>
      </c>
      <c r="F22" s="125">
        <f>ASSETS!F7*0.07</f>
        <v>44.1</v>
      </c>
      <c r="G22" s="125"/>
      <c r="H22" s="126">
        <f t="shared" ref="H22:I22" si="6">$D22*E22</f>
        <v>200.4545455</v>
      </c>
      <c r="I22" s="127">
        <f t="shared" si="6"/>
        <v>220.5</v>
      </c>
      <c r="J22" s="13"/>
    </row>
    <row r="23" ht="15.75" customHeight="1">
      <c r="A23" s="13"/>
      <c r="B23" s="67"/>
      <c r="C23" s="139" t="s">
        <v>28</v>
      </c>
      <c r="D23" s="140">
        <f>ASSETS!D8</f>
        <v>10</v>
      </c>
      <c r="E23" s="126">
        <f>ASSETS!E8*0.07</f>
        <v>49.63636364</v>
      </c>
      <c r="F23" s="125">
        <f>ASSETS!F8*0.07</f>
        <v>54.6</v>
      </c>
      <c r="G23" s="125"/>
      <c r="H23" s="126">
        <f t="shared" ref="H23:I23" si="7">$D23*E23</f>
        <v>496.3636364</v>
      </c>
      <c r="I23" s="127">
        <f t="shared" si="7"/>
        <v>546</v>
      </c>
      <c r="J23" s="13"/>
    </row>
    <row r="24" ht="15.75" customHeight="1">
      <c r="A24" s="13"/>
      <c r="B24" s="67"/>
      <c r="C24" s="139" t="s">
        <v>29</v>
      </c>
      <c r="D24" s="140">
        <f>ASSETS!D9</f>
        <v>20</v>
      </c>
      <c r="E24" s="126">
        <f>ASSETS!E9*0.07</f>
        <v>31.18181818</v>
      </c>
      <c r="F24" s="125">
        <f>ASSETS!F9*0.07</f>
        <v>34.3</v>
      </c>
      <c r="G24" s="125"/>
      <c r="H24" s="126">
        <f t="shared" ref="H24:I24" si="8">$D24*E24</f>
        <v>623.6363636</v>
      </c>
      <c r="I24" s="127">
        <f t="shared" si="8"/>
        <v>686</v>
      </c>
      <c r="J24" s="13"/>
    </row>
    <row r="25" ht="15.75" customHeight="1">
      <c r="A25" s="13"/>
      <c r="B25" s="67"/>
      <c r="C25" s="139" t="s">
        <v>30</v>
      </c>
      <c r="D25" s="140">
        <f>ASSETS!D10</f>
        <v>10</v>
      </c>
      <c r="E25" s="126">
        <f>ASSETS!E10*0.07</f>
        <v>40.72727273</v>
      </c>
      <c r="F25" s="125">
        <f>ASSETS!F10*0.07</f>
        <v>44.8</v>
      </c>
      <c r="G25" s="125"/>
      <c r="H25" s="126">
        <f t="shared" ref="H25:I25" si="9">$D25*E25</f>
        <v>407.2727273</v>
      </c>
      <c r="I25" s="127">
        <f t="shared" si="9"/>
        <v>448</v>
      </c>
      <c r="J25" s="13"/>
    </row>
    <row r="26" ht="15.75" customHeight="1">
      <c r="A26" s="13"/>
      <c r="B26" s="67"/>
      <c r="C26" s="139" t="s">
        <v>31</v>
      </c>
      <c r="D26" s="140">
        <f>ASSETS!D11</f>
        <v>10</v>
      </c>
      <c r="E26" s="126">
        <f>ASSETS!E11*0.07</f>
        <v>40.72727273</v>
      </c>
      <c r="F26" s="125">
        <f>ASSETS!F11*0.07</f>
        <v>44.8</v>
      </c>
      <c r="G26" s="125"/>
      <c r="H26" s="126">
        <f t="shared" ref="H26:I26" si="10">$D26*E26</f>
        <v>407.2727273</v>
      </c>
      <c r="I26" s="127">
        <f t="shared" si="10"/>
        <v>448</v>
      </c>
      <c r="J26" s="13"/>
    </row>
    <row r="27" ht="15.75" customHeight="1">
      <c r="A27" s="13"/>
      <c r="B27" s="67"/>
      <c r="C27" s="139" t="s">
        <v>32</v>
      </c>
      <c r="D27" s="140">
        <f>ASSETS!D12</f>
        <v>10</v>
      </c>
      <c r="E27" s="126">
        <f>ASSETS!E12*0.07</f>
        <v>50.27272727</v>
      </c>
      <c r="F27" s="125">
        <f>ASSETS!F12*0.07</f>
        <v>55.3</v>
      </c>
      <c r="G27" s="125"/>
      <c r="H27" s="126">
        <f t="shared" ref="H27:I27" si="11">$D27*E27</f>
        <v>502.7272727</v>
      </c>
      <c r="I27" s="127">
        <f t="shared" si="11"/>
        <v>553</v>
      </c>
      <c r="J27" s="13"/>
    </row>
    <row r="28" ht="15.75" customHeight="1">
      <c r="A28" s="13"/>
      <c r="B28" s="67"/>
      <c r="C28" s="141" t="s">
        <v>52</v>
      </c>
      <c r="D28" s="142">
        <v>1.0</v>
      </c>
      <c r="E28" s="143">
        <v>0.0</v>
      </c>
      <c r="F28" s="125">
        <f>E28*OVERVIEW!D22</f>
        <v>0</v>
      </c>
      <c r="G28" s="125"/>
      <c r="H28" s="126">
        <f t="shared" ref="H28:I28" si="12">$D28*E28</f>
        <v>0</v>
      </c>
      <c r="I28" s="127">
        <f t="shared" si="12"/>
        <v>0</v>
      </c>
      <c r="J28" s="13"/>
    </row>
    <row r="29" ht="15.75" customHeight="1">
      <c r="A29" s="13"/>
      <c r="B29" s="67"/>
      <c r="C29" s="139" t="s">
        <v>53</v>
      </c>
      <c r="D29" s="142">
        <v>5.0</v>
      </c>
      <c r="E29" s="126">
        <f>ASSETS!E5*0.5</f>
        <v>218.1818182</v>
      </c>
      <c r="F29" s="125">
        <f>ASSETS!F5*0.5</f>
        <v>240</v>
      </c>
      <c r="G29" s="125"/>
      <c r="H29" s="126">
        <f t="shared" ref="H29:I29" si="13">$D29*E29</f>
        <v>1090.909091</v>
      </c>
      <c r="I29" s="127">
        <f t="shared" si="13"/>
        <v>1200</v>
      </c>
      <c r="J29" s="13"/>
    </row>
    <row r="30" ht="15.75" customHeight="1">
      <c r="A30" s="13"/>
      <c r="B30" s="67"/>
      <c r="C30" s="141" t="s">
        <v>54</v>
      </c>
      <c r="D30" s="142">
        <v>1.0</v>
      </c>
      <c r="E30" s="124">
        <f>(ASSETS!E15+ASSETS!I27)*0.5</f>
        <v>0</v>
      </c>
      <c r="F30" s="125">
        <f>E30*OVERVIEW!$D$22</f>
        <v>0</v>
      </c>
      <c r="G30" s="82"/>
      <c r="H30" s="126">
        <f t="shared" ref="H30:I30" si="14">$D30*E30</f>
        <v>0</v>
      </c>
      <c r="I30" s="127">
        <f t="shared" si="14"/>
        <v>0</v>
      </c>
      <c r="J30" s="13"/>
    </row>
    <row r="31" ht="15.75" customHeight="1">
      <c r="A31" s="13"/>
      <c r="B31" s="67"/>
      <c r="C31" s="139"/>
      <c r="D31" s="140"/>
      <c r="E31" s="126"/>
      <c r="F31" s="125">
        <f>E31*OVERVIEW!$D$22</f>
        <v>0</v>
      </c>
      <c r="G31" s="82"/>
      <c r="H31" s="126">
        <f t="shared" ref="H31:I31" si="15">$D31*E31</f>
        <v>0</v>
      </c>
      <c r="I31" s="127">
        <f t="shared" si="15"/>
        <v>0</v>
      </c>
      <c r="J31" s="13"/>
    </row>
    <row r="32" ht="15.75" customHeight="1">
      <c r="A32" s="13"/>
      <c r="B32" s="67"/>
      <c r="C32" s="139"/>
      <c r="D32" s="140"/>
      <c r="E32" s="126"/>
      <c r="F32" s="125">
        <f>E32*OVERVIEW!$D$22</f>
        <v>0</v>
      </c>
      <c r="G32" s="82"/>
      <c r="H32" s="126">
        <f t="shared" ref="H32:I32" si="16">$D32*E32</f>
        <v>0</v>
      </c>
      <c r="I32" s="127">
        <f t="shared" si="16"/>
        <v>0</v>
      </c>
      <c r="J32" s="13"/>
    </row>
    <row r="33" ht="15.75" customHeight="1">
      <c r="A33" s="13"/>
      <c r="B33" s="67"/>
      <c r="C33" s="139"/>
      <c r="D33" s="140"/>
      <c r="E33" s="126"/>
      <c r="F33" s="125">
        <f>E33*OVERVIEW!$D$22</f>
        <v>0</v>
      </c>
      <c r="G33" s="82"/>
      <c r="H33" s="126">
        <f t="shared" ref="H33:I33" si="17">$D33*E33</f>
        <v>0</v>
      </c>
      <c r="I33" s="127">
        <f t="shared" si="17"/>
        <v>0</v>
      </c>
      <c r="J33" s="13"/>
    </row>
    <row r="34" ht="15.75" customHeight="1">
      <c r="A34" s="13"/>
      <c r="B34" s="67"/>
      <c r="C34" s="139"/>
      <c r="D34" s="140"/>
      <c r="E34" s="126"/>
      <c r="F34" s="125">
        <f>E34*OVERVIEW!$D$22</f>
        <v>0</v>
      </c>
      <c r="G34" s="82"/>
      <c r="H34" s="126">
        <f t="shared" ref="H34:I34" si="18">$D34*E34</f>
        <v>0</v>
      </c>
      <c r="I34" s="127">
        <f t="shared" si="18"/>
        <v>0</v>
      </c>
      <c r="J34" s="13"/>
    </row>
    <row r="35" ht="15.75" customHeight="1">
      <c r="A35" s="13"/>
      <c r="B35" s="67"/>
      <c r="C35" s="139"/>
      <c r="D35" s="140"/>
      <c r="E35" s="126"/>
      <c r="F35" s="125">
        <f>E35*OVERVIEW!$D$22</f>
        <v>0</v>
      </c>
      <c r="G35" s="82"/>
      <c r="H35" s="126">
        <f t="shared" ref="H35:I35" si="19">$D35*E35</f>
        <v>0</v>
      </c>
      <c r="I35" s="127">
        <f t="shared" si="19"/>
        <v>0</v>
      </c>
      <c r="J35" s="13"/>
    </row>
    <row r="36" ht="15.75" customHeight="1">
      <c r="A36" s="13"/>
      <c r="B36" s="67"/>
      <c r="C36" s="144"/>
      <c r="D36" s="145"/>
      <c r="E36" s="126"/>
      <c r="F36" s="125">
        <f>E36*OVERVIEW!$D$22</f>
        <v>0</v>
      </c>
      <c r="G36" s="82"/>
      <c r="H36" s="126">
        <f t="shared" ref="H36:I36" si="20">$D36*E36</f>
        <v>0</v>
      </c>
      <c r="I36" s="127">
        <f t="shared" si="20"/>
        <v>0</v>
      </c>
      <c r="J36" s="13"/>
    </row>
    <row r="37" ht="15.75" customHeight="1">
      <c r="A37" s="13"/>
      <c r="B37" s="67"/>
      <c r="C37" s="145"/>
      <c r="D37" s="145"/>
      <c r="E37" s="126"/>
      <c r="F37" s="125">
        <f>E37*OVERVIEW!$D$22</f>
        <v>0</v>
      </c>
      <c r="G37" s="82"/>
      <c r="H37" s="126">
        <f t="shared" ref="H37:I37" si="21">$D37*E37</f>
        <v>0</v>
      </c>
      <c r="I37" s="127">
        <f t="shared" si="21"/>
        <v>0</v>
      </c>
      <c r="J37" s="13"/>
    </row>
    <row r="38" ht="15.75" customHeight="1">
      <c r="A38" s="13"/>
      <c r="B38" s="67"/>
      <c r="C38" s="145"/>
      <c r="D38" s="145"/>
      <c r="E38" s="126"/>
      <c r="F38" s="125">
        <f>E38*OVERVIEW!$D$22</f>
        <v>0</v>
      </c>
      <c r="G38" s="82"/>
      <c r="H38" s="126">
        <f t="shared" ref="H38:I38" si="22">$D38*E38</f>
        <v>0</v>
      </c>
      <c r="I38" s="127">
        <f t="shared" si="22"/>
        <v>0</v>
      </c>
      <c r="J38" s="13"/>
    </row>
    <row r="39" ht="15.75" customHeight="1">
      <c r="A39" s="13"/>
      <c r="B39" s="89"/>
      <c r="C39" s="145"/>
      <c r="D39" s="145"/>
      <c r="E39" s="126"/>
      <c r="F39" s="125">
        <f>E39*OVERVIEW!$D$22</f>
        <v>0</v>
      </c>
      <c r="G39" s="82"/>
      <c r="H39" s="126">
        <f t="shared" ref="H39:I39" si="23">$D39*E39</f>
        <v>0</v>
      </c>
      <c r="I39" s="127">
        <f t="shared" si="23"/>
        <v>0</v>
      </c>
      <c r="J39" s="13"/>
    </row>
    <row r="40" ht="15.75" customHeight="1">
      <c r="A40" s="13"/>
      <c r="B40" s="146"/>
      <c r="C40" s="75"/>
      <c r="D40" s="147"/>
      <c r="E40" s="76"/>
      <c r="F40" s="75"/>
      <c r="G40" s="135"/>
      <c r="H40" s="77">
        <f t="shared" ref="H40:I40" si="24">SUM(H20:H39)</f>
        <v>4356.727273</v>
      </c>
      <c r="I40" s="85">
        <f t="shared" si="24"/>
        <v>4792.4</v>
      </c>
      <c r="J40" s="13"/>
    </row>
    <row r="41" ht="15.75" customHeight="1">
      <c r="A41" s="13"/>
      <c r="B41" s="59" t="s">
        <v>55</v>
      </c>
      <c r="C41" s="102" t="s">
        <v>47</v>
      </c>
      <c r="D41" s="148"/>
      <c r="E41" s="119"/>
      <c r="F41" s="120">
        <f>E41*OVERVIEW!$D$22</f>
        <v>0</v>
      </c>
      <c r="G41" s="82"/>
      <c r="H41" s="121">
        <f t="shared" ref="H41:I41" si="25">$D41*E41</f>
        <v>0</v>
      </c>
      <c r="I41" s="122">
        <f t="shared" si="25"/>
        <v>0</v>
      </c>
      <c r="J41" s="13"/>
    </row>
    <row r="42" ht="15.75" customHeight="1">
      <c r="A42" s="13"/>
      <c r="B42" s="67"/>
      <c r="C42" s="102" t="s">
        <v>49</v>
      </c>
      <c r="D42" s="149"/>
      <c r="E42" s="124"/>
      <c r="F42" s="125">
        <f>E42*OVERVIEW!$D$22</f>
        <v>0</v>
      </c>
      <c r="G42" s="82"/>
      <c r="H42" s="126">
        <f t="shared" ref="H42:I42" si="26">$D42*E42</f>
        <v>0</v>
      </c>
      <c r="I42" s="127">
        <f t="shared" si="26"/>
        <v>0</v>
      </c>
      <c r="J42" s="13"/>
    </row>
    <row r="43" ht="15.75" customHeight="1">
      <c r="A43" s="13"/>
      <c r="B43" s="67"/>
      <c r="C43" s="150" t="s">
        <v>56</v>
      </c>
      <c r="D43" s="151"/>
      <c r="E43" s="124"/>
      <c r="F43" s="125">
        <f>E43*OVERVIEW!$D$22</f>
        <v>0</v>
      </c>
      <c r="G43" s="82"/>
      <c r="H43" s="126">
        <f t="shared" ref="H43:I43" si="27">$D43*E43</f>
        <v>0</v>
      </c>
      <c r="I43" s="127">
        <f t="shared" si="27"/>
        <v>0</v>
      </c>
      <c r="J43" s="13"/>
    </row>
    <row r="44" ht="15.75" customHeight="1">
      <c r="A44" s="13"/>
      <c r="B44" s="67"/>
      <c r="C44" s="150" t="s">
        <v>48</v>
      </c>
      <c r="D44" s="151"/>
      <c r="E44" s="124"/>
      <c r="F44" s="125">
        <f>E44*OVERVIEW!$D$22</f>
        <v>0</v>
      </c>
      <c r="G44" s="82"/>
      <c r="H44" s="126">
        <f t="shared" ref="H44:I44" si="28">$D44*E44</f>
        <v>0</v>
      </c>
      <c r="I44" s="127">
        <f t="shared" si="28"/>
        <v>0</v>
      </c>
      <c r="J44" s="13"/>
    </row>
    <row r="45" ht="15.75" customHeight="1">
      <c r="A45" s="13"/>
      <c r="B45" s="67"/>
      <c r="C45" s="150"/>
      <c r="D45" s="151"/>
      <c r="E45" s="124"/>
      <c r="F45" s="125">
        <f>E45*OVERVIEW!$D$22</f>
        <v>0</v>
      </c>
      <c r="G45" s="82"/>
      <c r="H45" s="126">
        <f t="shared" ref="H45:I45" si="29">$D45*E45</f>
        <v>0</v>
      </c>
      <c r="I45" s="127">
        <f t="shared" si="29"/>
        <v>0</v>
      </c>
      <c r="J45" s="152"/>
    </row>
    <row r="46" ht="15.75" customHeight="1">
      <c r="A46" s="13"/>
      <c r="B46" s="67"/>
      <c r="C46" s="153"/>
      <c r="D46" s="154"/>
      <c r="E46" s="124"/>
      <c r="F46" s="125">
        <f>E46*OVERVIEW!$D$22</f>
        <v>0</v>
      </c>
      <c r="G46" s="82"/>
      <c r="H46" s="126">
        <f t="shared" ref="H46:I46" si="30">$D46*E46</f>
        <v>0</v>
      </c>
      <c r="I46" s="127">
        <f t="shared" si="30"/>
        <v>0</v>
      </c>
      <c r="J46" s="13"/>
    </row>
    <row r="47" ht="15.75" customHeight="1">
      <c r="A47" s="13"/>
      <c r="B47" s="67"/>
      <c r="C47" s="153"/>
      <c r="D47" s="154"/>
      <c r="E47" s="124"/>
      <c r="F47" s="125">
        <f>E47*OVERVIEW!$D$22</f>
        <v>0</v>
      </c>
      <c r="G47" s="82"/>
      <c r="H47" s="126">
        <f t="shared" ref="H47:I47" si="31">$D47*E47</f>
        <v>0</v>
      </c>
      <c r="I47" s="127">
        <f t="shared" si="31"/>
        <v>0</v>
      </c>
      <c r="J47" s="13"/>
    </row>
    <row r="48" ht="15.75" customHeight="1">
      <c r="A48" s="13"/>
      <c r="B48" s="67"/>
      <c r="C48" s="153"/>
      <c r="D48" s="154"/>
      <c r="E48" s="124"/>
      <c r="F48" s="125">
        <f>E48*OVERVIEW!$D$22</f>
        <v>0</v>
      </c>
      <c r="G48" s="82"/>
      <c r="H48" s="126">
        <f t="shared" ref="H48:I48" si="32">$D48*E48</f>
        <v>0</v>
      </c>
      <c r="I48" s="127">
        <f t="shared" si="32"/>
        <v>0</v>
      </c>
      <c r="J48" s="13"/>
    </row>
    <row r="49" ht="15.75" customHeight="1">
      <c r="A49" s="13"/>
      <c r="B49" s="67"/>
      <c r="C49" s="153"/>
      <c r="D49" s="154"/>
      <c r="E49" s="124"/>
      <c r="F49" s="125">
        <f>E49*OVERVIEW!$D$22</f>
        <v>0</v>
      </c>
      <c r="G49" s="82"/>
      <c r="H49" s="126">
        <f t="shared" ref="H49:I49" si="33">$D49*E49</f>
        <v>0</v>
      </c>
      <c r="I49" s="127">
        <f t="shared" si="33"/>
        <v>0</v>
      </c>
      <c r="J49" s="13"/>
    </row>
    <row r="50" ht="15.75" customHeight="1">
      <c r="A50" s="13"/>
      <c r="B50" s="67"/>
      <c r="C50" s="153"/>
      <c r="D50" s="154"/>
      <c r="E50" s="124"/>
      <c r="F50" s="125">
        <f>E50*OVERVIEW!$D$22</f>
        <v>0</v>
      </c>
      <c r="G50" s="82"/>
      <c r="H50" s="126">
        <f t="shared" ref="H50:I50" si="34">$D50*E50</f>
        <v>0</v>
      </c>
      <c r="I50" s="127">
        <f t="shared" si="34"/>
        <v>0</v>
      </c>
      <c r="J50" s="13"/>
    </row>
    <row r="51" ht="15.75" customHeight="1">
      <c r="A51" s="13"/>
      <c r="B51" s="67"/>
      <c r="C51" s="153"/>
      <c r="D51" s="154"/>
      <c r="E51" s="124"/>
      <c r="F51" s="125">
        <f>E51*OVERVIEW!$D$22</f>
        <v>0</v>
      </c>
      <c r="G51" s="82"/>
      <c r="H51" s="126">
        <f t="shared" ref="H51:I51" si="35">$D51*E51</f>
        <v>0</v>
      </c>
      <c r="I51" s="127">
        <f t="shared" si="35"/>
        <v>0</v>
      </c>
      <c r="J51" s="13"/>
    </row>
    <row r="52" ht="15.75" customHeight="1">
      <c r="A52" s="13"/>
      <c r="B52" s="67"/>
      <c r="C52" s="153"/>
      <c r="D52" s="154"/>
      <c r="E52" s="124"/>
      <c r="F52" s="125">
        <f>E52*OVERVIEW!$D$22</f>
        <v>0</v>
      </c>
      <c r="G52" s="82"/>
      <c r="H52" s="126">
        <f t="shared" ref="H52:I52" si="36">$D52*E52</f>
        <v>0</v>
      </c>
      <c r="I52" s="127">
        <f t="shared" si="36"/>
        <v>0</v>
      </c>
      <c r="J52" s="13"/>
    </row>
    <row r="53" ht="15.75" customHeight="1">
      <c r="A53" s="13"/>
      <c r="B53" s="89"/>
      <c r="C53" s="60"/>
      <c r="D53" s="155"/>
      <c r="E53" s="124"/>
      <c r="F53" s="125">
        <f>E53*OVERVIEW!$D$22</f>
        <v>0</v>
      </c>
      <c r="G53" s="82"/>
      <c r="H53" s="126">
        <f t="shared" ref="H53:I53" si="37">$D53*E53</f>
        <v>0</v>
      </c>
      <c r="I53" s="127">
        <f t="shared" si="37"/>
        <v>0</v>
      </c>
      <c r="J53" s="13"/>
    </row>
    <row r="54" ht="15.75" customHeight="1">
      <c r="A54" s="13"/>
      <c r="B54" s="146"/>
      <c r="C54" s="75"/>
      <c r="D54" s="147"/>
      <c r="E54" s="76"/>
      <c r="F54" s="75"/>
      <c r="G54" s="135"/>
      <c r="H54" s="77">
        <f t="shared" ref="H54:I54" si="38">SUM(H41:H53)</f>
        <v>0</v>
      </c>
      <c r="I54" s="85">
        <f t="shared" si="38"/>
        <v>0</v>
      </c>
      <c r="J54" s="13"/>
      <c r="K54" s="87"/>
    </row>
    <row r="55" ht="15.75" customHeight="1">
      <c r="A55" s="13"/>
      <c r="B55" s="59" t="s">
        <v>57</v>
      </c>
      <c r="C55" s="60"/>
      <c r="D55" s="155"/>
      <c r="E55" s="119"/>
      <c r="F55" s="120">
        <f>E55*OVERVIEW!$D$22</f>
        <v>0</v>
      </c>
      <c r="G55" s="120"/>
      <c r="H55" s="121">
        <f t="shared" ref="H55:I55" si="39">$D55*E55</f>
        <v>0</v>
      </c>
      <c r="I55" s="122">
        <f t="shared" si="39"/>
        <v>0</v>
      </c>
      <c r="J55" s="13"/>
    </row>
    <row r="56" ht="15.75" customHeight="1">
      <c r="A56" s="13"/>
      <c r="B56" s="67"/>
      <c r="C56" s="60"/>
      <c r="D56" s="155"/>
      <c r="E56" s="124"/>
      <c r="F56" s="125">
        <f>E56*OVERVIEW!$D$22</f>
        <v>0</v>
      </c>
      <c r="G56" s="125"/>
      <c r="H56" s="126">
        <f t="shared" ref="H56:I56" si="40">$D56*E56</f>
        <v>0</v>
      </c>
      <c r="I56" s="127">
        <f t="shared" si="40"/>
        <v>0</v>
      </c>
      <c r="J56" s="13"/>
    </row>
    <row r="57" ht="15.75" customHeight="1">
      <c r="A57" s="13"/>
      <c r="B57" s="67"/>
      <c r="C57" s="60"/>
      <c r="D57" s="155"/>
      <c r="E57" s="124"/>
      <c r="F57" s="125">
        <f>E57*OVERVIEW!$D$22</f>
        <v>0</v>
      </c>
      <c r="G57" s="125"/>
      <c r="H57" s="126">
        <f t="shared" ref="H57:I57" si="41">$D57*E57</f>
        <v>0</v>
      </c>
      <c r="I57" s="127">
        <f t="shared" si="41"/>
        <v>0</v>
      </c>
      <c r="J57" s="13"/>
    </row>
    <row r="58" ht="15.75" customHeight="1">
      <c r="A58" s="13"/>
      <c r="B58" s="67"/>
      <c r="C58" s="60"/>
      <c r="D58" s="155"/>
      <c r="E58" s="124"/>
      <c r="F58" s="125">
        <f>E58*OVERVIEW!$D$22</f>
        <v>0</v>
      </c>
      <c r="G58" s="125"/>
      <c r="H58" s="126">
        <f t="shared" ref="H58:I58" si="42">$D58*E58</f>
        <v>0</v>
      </c>
      <c r="I58" s="127">
        <f t="shared" si="42"/>
        <v>0</v>
      </c>
      <c r="J58" s="13"/>
    </row>
    <row r="59" ht="15.75" customHeight="1">
      <c r="A59" s="13"/>
      <c r="B59" s="67"/>
      <c r="C59" s="60"/>
      <c r="D59" s="155"/>
      <c r="E59" s="124"/>
      <c r="F59" s="125">
        <f>E59*OVERVIEW!$D$22</f>
        <v>0</v>
      </c>
      <c r="G59" s="125"/>
      <c r="H59" s="126">
        <f t="shared" ref="H59:I59" si="43">$D59*E59</f>
        <v>0</v>
      </c>
      <c r="I59" s="127">
        <f t="shared" si="43"/>
        <v>0</v>
      </c>
      <c r="J59" s="13"/>
    </row>
    <row r="60" ht="15.75" customHeight="1">
      <c r="A60" s="13"/>
      <c r="B60" s="67"/>
      <c r="C60" s="60"/>
      <c r="D60" s="155"/>
      <c r="E60" s="124"/>
      <c r="F60" s="125">
        <f>E60*OVERVIEW!$D$22</f>
        <v>0</v>
      </c>
      <c r="G60" s="125"/>
      <c r="H60" s="126">
        <f t="shared" ref="H60:I60" si="44">$D60*E60</f>
        <v>0</v>
      </c>
      <c r="I60" s="127">
        <f t="shared" si="44"/>
        <v>0</v>
      </c>
      <c r="J60" s="13"/>
    </row>
    <row r="61" ht="15.75" customHeight="1">
      <c r="A61" s="13"/>
      <c r="B61" s="67"/>
      <c r="C61" s="60"/>
      <c r="D61" s="155"/>
      <c r="E61" s="124"/>
      <c r="F61" s="125">
        <f>E61*OVERVIEW!$D$22</f>
        <v>0</v>
      </c>
      <c r="G61" s="125"/>
      <c r="H61" s="126">
        <f t="shared" ref="H61:I61" si="45">$D61*E61</f>
        <v>0</v>
      </c>
      <c r="I61" s="127">
        <f t="shared" si="45"/>
        <v>0</v>
      </c>
      <c r="J61" s="13"/>
    </row>
    <row r="62" ht="15.75" customHeight="1">
      <c r="A62" s="13"/>
      <c r="B62" s="67"/>
      <c r="C62" s="60"/>
      <c r="D62" s="155"/>
      <c r="E62" s="124"/>
      <c r="F62" s="125">
        <f>E62*OVERVIEW!$D$22</f>
        <v>0</v>
      </c>
      <c r="G62" s="125"/>
      <c r="H62" s="126">
        <f t="shared" ref="H62:I62" si="46">$D62*E62</f>
        <v>0</v>
      </c>
      <c r="I62" s="127">
        <f t="shared" si="46"/>
        <v>0</v>
      </c>
      <c r="J62" s="13"/>
      <c r="K62" s="87"/>
    </row>
    <row r="63" ht="15.75" customHeight="1">
      <c r="A63" s="13"/>
      <c r="B63" s="67"/>
      <c r="C63" s="60"/>
      <c r="D63" s="155"/>
      <c r="E63" s="124"/>
      <c r="F63" s="125">
        <f>E63*OVERVIEW!$D$22</f>
        <v>0</v>
      </c>
      <c r="G63" s="125"/>
      <c r="H63" s="126">
        <f t="shared" ref="H63:I63" si="47">$D63*E63</f>
        <v>0</v>
      </c>
      <c r="I63" s="127">
        <f t="shared" si="47"/>
        <v>0</v>
      </c>
      <c r="J63" s="13"/>
    </row>
    <row r="64" ht="15.75" customHeight="1">
      <c r="A64" s="13"/>
      <c r="B64" s="67"/>
      <c r="C64" s="60"/>
      <c r="D64" s="155"/>
      <c r="E64" s="124"/>
      <c r="F64" s="125">
        <f>E64*OVERVIEW!$D$22</f>
        <v>0</v>
      </c>
      <c r="G64" s="125"/>
      <c r="H64" s="126">
        <f t="shared" ref="H64:I64" si="48">$D64*E64</f>
        <v>0</v>
      </c>
      <c r="I64" s="127">
        <f t="shared" si="48"/>
        <v>0</v>
      </c>
      <c r="J64" s="13"/>
    </row>
    <row r="65" ht="15.75" customHeight="1">
      <c r="A65" s="13"/>
      <c r="B65" s="67"/>
      <c r="C65" s="60"/>
      <c r="D65" s="149"/>
      <c r="E65" s="124"/>
      <c r="F65" s="125">
        <f>E65*OVERVIEW!$D$22</f>
        <v>0</v>
      </c>
      <c r="G65" s="125"/>
      <c r="H65" s="126">
        <f t="shared" ref="H65:I65" si="49">$D65*E65</f>
        <v>0</v>
      </c>
      <c r="I65" s="127">
        <f t="shared" si="49"/>
        <v>0</v>
      </c>
      <c r="J65" s="13"/>
    </row>
    <row r="66" ht="15.75" customHeight="1">
      <c r="A66" s="13"/>
      <c r="B66" s="67"/>
      <c r="C66" s="82"/>
      <c r="D66" s="155"/>
      <c r="E66" s="124"/>
      <c r="F66" s="125">
        <f>E66*OVERVIEW!$D$22</f>
        <v>0</v>
      </c>
      <c r="G66" s="125"/>
      <c r="H66" s="126">
        <f t="shared" ref="H66:I66" si="50">$D66*E66</f>
        <v>0</v>
      </c>
      <c r="I66" s="127">
        <f t="shared" si="50"/>
        <v>0</v>
      </c>
      <c r="J66" s="13"/>
    </row>
    <row r="67" ht="15.75" customHeight="1">
      <c r="A67" s="13"/>
      <c r="B67" s="67"/>
      <c r="C67" s="82"/>
      <c r="D67" s="155"/>
      <c r="E67" s="124"/>
      <c r="F67" s="125">
        <f>E67*OVERVIEW!$D$22</f>
        <v>0</v>
      </c>
      <c r="G67" s="125"/>
      <c r="H67" s="126">
        <f t="shared" ref="H67:I67" si="51">$D67*E67</f>
        <v>0</v>
      </c>
      <c r="I67" s="127">
        <f t="shared" si="51"/>
        <v>0</v>
      </c>
      <c r="J67" s="13"/>
    </row>
    <row r="68" ht="15.75" customHeight="1">
      <c r="A68" s="13"/>
      <c r="B68" s="67"/>
      <c r="C68" s="82"/>
      <c r="D68" s="155"/>
      <c r="E68" s="124"/>
      <c r="F68" s="125">
        <f>E68*OVERVIEW!$D$22</f>
        <v>0</v>
      </c>
      <c r="G68" s="125"/>
      <c r="H68" s="126">
        <f t="shared" ref="H68:I68" si="52">$D68*E68</f>
        <v>0</v>
      </c>
      <c r="I68" s="127">
        <f t="shared" si="52"/>
        <v>0</v>
      </c>
    </row>
    <row r="69" ht="15.75" customHeight="1">
      <c r="A69" s="13"/>
      <c r="B69" s="89"/>
      <c r="C69" s="60"/>
      <c r="D69" s="155"/>
      <c r="E69" s="124"/>
      <c r="F69" s="125">
        <f>E69*OVERVIEW!$D$22</f>
        <v>0</v>
      </c>
      <c r="G69" s="125"/>
      <c r="H69" s="126">
        <f t="shared" ref="H69:I69" si="53">$D69*E69</f>
        <v>0</v>
      </c>
      <c r="I69" s="127">
        <f t="shared" si="53"/>
        <v>0</v>
      </c>
      <c r="J69" s="13"/>
    </row>
    <row r="70" ht="15.75" customHeight="1">
      <c r="A70" s="13"/>
      <c r="B70" s="146"/>
      <c r="C70" s="75"/>
      <c r="D70" s="147"/>
      <c r="E70" s="76"/>
      <c r="F70" s="75"/>
      <c r="G70" s="135"/>
      <c r="H70" s="77">
        <f t="shared" ref="H70:I70" si="54">SUM(H55:H69)</f>
        <v>0</v>
      </c>
      <c r="I70" s="85">
        <f t="shared" si="54"/>
        <v>0</v>
      </c>
    </row>
    <row r="71" ht="15.75" customHeight="1">
      <c r="A71" s="103"/>
      <c r="B71" s="59" t="s">
        <v>58</v>
      </c>
      <c r="C71" s="156" t="s">
        <v>59</v>
      </c>
      <c r="D71" s="155">
        <f>OVERVIEW!$D$25</f>
        <v>90</v>
      </c>
      <c r="E71" s="119"/>
      <c r="F71" s="120">
        <f>E71*OVERVIEW!$D$22</f>
        <v>0</v>
      </c>
      <c r="G71" s="120"/>
      <c r="H71" s="121">
        <f t="shared" ref="H71:I71" si="55">$D71*E71</f>
        <v>0</v>
      </c>
      <c r="I71" s="122">
        <f t="shared" si="55"/>
        <v>0</v>
      </c>
    </row>
    <row r="72" ht="15.75" customHeight="1">
      <c r="A72" s="103"/>
      <c r="B72" s="67"/>
      <c r="C72" s="157" t="s">
        <v>60</v>
      </c>
      <c r="D72" s="155">
        <f>OVERVIEW!$D$25</f>
        <v>90</v>
      </c>
      <c r="E72" s="124"/>
      <c r="F72" s="125">
        <f>E72*OVERVIEW!$D$22</f>
        <v>0</v>
      </c>
      <c r="G72" s="125"/>
      <c r="H72" s="126">
        <f t="shared" ref="H72:I72" si="56">$D72*E72</f>
        <v>0</v>
      </c>
      <c r="I72" s="127">
        <f t="shared" si="56"/>
        <v>0</v>
      </c>
    </row>
    <row r="73" ht="15.75" customHeight="1">
      <c r="A73" s="103"/>
      <c r="B73" s="67"/>
      <c r="C73" s="157" t="s">
        <v>61</v>
      </c>
      <c r="D73" s="155">
        <f>OVERVIEW!$D$23</f>
        <v>50</v>
      </c>
      <c r="E73" s="124"/>
      <c r="F73" s="125">
        <f>E73*OVERVIEW!$D$22</f>
        <v>0</v>
      </c>
      <c r="G73" s="125"/>
      <c r="H73" s="126">
        <f t="shared" ref="H73:I73" si="57">$D73*E73</f>
        <v>0</v>
      </c>
      <c r="I73" s="127">
        <f t="shared" si="57"/>
        <v>0</v>
      </c>
    </row>
    <row r="74" ht="15.75" customHeight="1">
      <c r="A74" s="103"/>
      <c r="B74" s="67"/>
      <c r="C74" s="157" t="s">
        <v>62</v>
      </c>
      <c r="D74" s="155">
        <f>OVERVIEW!$D$24</f>
        <v>40</v>
      </c>
      <c r="E74" s="124"/>
      <c r="F74" s="125">
        <f>E74*OVERVIEW!$D$22</f>
        <v>0</v>
      </c>
      <c r="G74" s="125"/>
      <c r="H74" s="126">
        <f t="shared" ref="H74:I74" si="58">$D74*E74</f>
        <v>0</v>
      </c>
      <c r="I74" s="127">
        <f t="shared" si="58"/>
        <v>0</v>
      </c>
    </row>
    <row r="75" ht="15.75" customHeight="1">
      <c r="A75" s="103"/>
      <c r="B75" s="67"/>
      <c r="C75" s="157" t="s">
        <v>63</v>
      </c>
      <c r="D75" s="155">
        <f>OVERVIEW!$D$25</f>
        <v>90</v>
      </c>
      <c r="E75" s="124"/>
      <c r="F75" s="125">
        <f>E75*OVERVIEW!$D$22</f>
        <v>0</v>
      </c>
      <c r="G75" s="125"/>
      <c r="H75" s="126">
        <f t="shared" ref="H75:I75" si="59">$D75*E75</f>
        <v>0</v>
      </c>
      <c r="I75" s="127">
        <f t="shared" si="59"/>
        <v>0</v>
      </c>
    </row>
    <row r="76" ht="15.75" customHeight="1">
      <c r="A76" s="103"/>
      <c r="B76" s="67"/>
      <c r="C76" s="157" t="s">
        <v>64</v>
      </c>
      <c r="D76" s="155">
        <f>OVERVIEW!$D$25</f>
        <v>90</v>
      </c>
      <c r="E76" s="124"/>
      <c r="F76" s="125">
        <f>E76*OVERVIEW!$D$22</f>
        <v>0</v>
      </c>
      <c r="G76" s="125"/>
      <c r="H76" s="126">
        <f t="shared" ref="H76:I76" si="60">$D76*E76</f>
        <v>0</v>
      </c>
      <c r="I76" s="127">
        <f t="shared" si="60"/>
        <v>0</v>
      </c>
    </row>
    <row r="77" ht="15.75" customHeight="1">
      <c r="A77" s="103"/>
      <c r="B77" s="67"/>
      <c r="C77" s="157" t="s">
        <v>65</v>
      </c>
      <c r="D77" s="155">
        <f>OVERVIEW!$D$23</f>
        <v>50</v>
      </c>
      <c r="E77" s="124"/>
      <c r="F77" s="125">
        <f>E77*OVERVIEW!$D$22</f>
        <v>0</v>
      </c>
      <c r="G77" s="125"/>
      <c r="H77" s="126">
        <f t="shared" ref="H77:I77" si="61">$D77*E77</f>
        <v>0</v>
      </c>
      <c r="I77" s="127">
        <f t="shared" si="61"/>
        <v>0</v>
      </c>
    </row>
    <row r="78" ht="15.75" customHeight="1">
      <c r="A78" s="103"/>
      <c r="B78" s="67"/>
      <c r="C78" s="157" t="s">
        <v>66</v>
      </c>
      <c r="D78" s="155">
        <f>OVERVIEW!$D$24</f>
        <v>40</v>
      </c>
      <c r="E78" s="124"/>
      <c r="F78" s="125">
        <f>E78*OVERVIEW!$D$22</f>
        <v>0</v>
      </c>
      <c r="G78" s="125"/>
      <c r="H78" s="126">
        <f t="shared" ref="H78:I78" si="62">$D78*E78</f>
        <v>0</v>
      </c>
      <c r="I78" s="127">
        <f t="shared" si="62"/>
        <v>0</v>
      </c>
    </row>
    <row r="79" ht="15.75" customHeight="1">
      <c r="A79" s="103"/>
      <c r="B79" s="67"/>
      <c r="C79" s="157" t="s">
        <v>67</v>
      </c>
      <c r="D79" s="155">
        <f>OVERVIEW!$D$25</f>
        <v>90</v>
      </c>
      <c r="E79" s="124"/>
      <c r="F79" s="125">
        <f>E79*OVERVIEW!$D$22</f>
        <v>0</v>
      </c>
      <c r="G79" s="125"/>
      <c r="H79" s="126">
        <f t="shared" ref="H79:I79" si="63">$D79*E79</f>
        <v>0</v>
      </c>
      <c r="I79" s="127">
        <f t="shared" si="63"/>
        <v>0</v>
      </c>
    </row>
    <row r="80" ht="15.75" customHeight="1">
      <c r="A80" s="103"/>
      <c r="B80" s="67"/>
      <c r="C80" s="157" t="s">
        <v>68</v>
      </c>
      <c r="D80" s="155">
        <f>OVERVIEW!$D$25</f>
        <v>90</v>
      </c>
      <c r="E80" s="124"/>
      <c r="F80" s="125">
        <f>E80*OVERVIEW!$D$22</f>
        <v>0</v>
      </c>
      <c r="G80" s="125"/>
      <c r="H80" s="126">
        <f t="shared" ref="H80:I80" si="64">$D80*E80</f>
        <v>0</v>
      </c>
      <c r="I80" s="127">
        <f t="shared" si="64"/>
        <v>0</v>
      </c>
    </row>
    <row r="81" ht="15.75" customHeight="1">
      <c r="A81" s="103"/>
      <c r="B81" s="67"/>
      <c r="C81" s="157" t="s">
        <v>69</v>
      </c>
      <c r="D81" s="155">
        <f>OVERVIEW!$D$25</f>
        <v>90</v>
      </c>
      <c r="E81" s="124"/>
      <c r="F81" s="125">
        <f>E81*OVERVIEW!$D$22</f>
        <v>0</v>
      </c>
      <c r="G81" s="125"/>
      <c r="H81" s="126">
        <f t="shared" ref="H81:I81" si="65">$D81*E81</f>
        <v>0</v>
      </c>
      <c r="I81" s="127">
        <f t="shared" si="65"/>
        <v>0</v>
      </c>
    </row>
    <row r="82" ht="15.75" customHeight="1">
      <c r="A82" s="103"/>
      <c r="B82" s="67"/>
      <c r="C82" s="157" t="s">
        <v>70</v>
      </c>
      <c r="D82" s="155">
        <f>OVERVIEW!$D$25</f>
        <v>90</v>
      </c>
      <c r="E82" s="124"/>
      <c r="F82" s="125">
        <f>E82*OVERVIEW!$D$22</f>
        <v>0</v>
      </c>
      <c r="G82" s="125"/>
      <c r="H82" s="126">
        <f t="shared" ref="H82:I82" si="66">$D82*E82</f>
        <v>0</v>
      </c>
      <c r="I82" s="127">
        <f t="shared" si="66"/>
        <v>0</v>
      </c>
    </row>
    <row r="83" ht="15.75" customHeight="1">
      <c r="A83" s="103"/>
      <c r="B83" s="67"/>
      <c r="C83" s="157" t="s">
        <v>71</v>
      </c>
      <c r="D83" s="155">
        <f>OVERVIEW!$D$25</f>
        <v>90</v>
      </c>
      <c r="E83" s="124"/>
      <c r="F83" s="125">
        <f>E83*OVERVIEW!$D$22</f>
        <v>0</v>
      </c>
      <c r="G83" s="125"/>
      <c r="H83" s="126">
        <f t="shared" ref="H83:I83" si="67">$D83*E83</f>
        <v>0</v>
      </c>
      <c r="I83" s="127">
        <f t="shared" si="67"/>
        <v>0</v>
      </c>
    </row>
    <row r="84" ht="15.75" customHeight="1">
      <c r="A84" s="103"/>
      <c r="B84" s="67"/>
      <c r="C84" s="157" t="s">
        <v>72</v>
      </c>
      <c r="D84" s="155">
        <f>OVERVIEW!$D$25</f>
        <v>90</v>
      </c>
      <c r="E84" s="124"/>
      <c r="F84" s="125">
        <f>E84*OVERVIEW!$D$22</f>
        <v>0</v>
      </c>
      <c r="G84" s="125"/>
      <c r="H84" s="126">
        <f t="shared" ref="H84:I84" si="68">$D84*E84</f>
        <v>0</v>
      </c>
      <c r="I84" s="127">
        <f t="shared" si="68"/>
        <v>0</v>
      </c>
    </row>
    <row r="85" ht="15.75" customHeight="1">
      <c r="A85" s="103"/>
      <c r="B85" s="67"/>
      <c r="C85" s="157" t="s">
        <v>73</v>
      </c>
      <c r="D85" s="155">
        <f>OVERVIEW!$D$25</f>
        <v>90</v>
      </c>
      <c r="E85" s="124"/>
      <c r="F85" s="125">
        <f>E85*OVERVIEW!$D$22</f>
        <v>0</v>
      </c>
      <c r="G85" s="125"/>
      <c r="H85" s="126">
        <f t="shared" ref="H85:I85" si="69">$D85*E85</f>
        <v>0</v>
      </c>
      <c r="I85" s="127">
        <f t="shared" si="69"/>
        <v>0</v>
      </c>
    </row>
    <row r="86" ht="15.75" customHeight="1">
      <c r="A86" s="103"/>
      <c r="B86" s="67"/>
      <c r="C86" s="157" t="s">
        <v>74</v>
      </c>
      <c r="D86" s="155">
        <f>OVERVIEW!$D$25</f>
        <v>90</v>
      </c>
      <c r="E86" s="124"/>
      <c r="F86" s="125">
        <f>E86*OVERVIEW!$D$22</f>
        <v>0</v>
      </c>
      <c r="G86" s="125"/>
      <c r="H86" s="126">
        <f t="shared" ref="H86:I86" si="70">$D86*E86</f>
        <v>0</v>
      </c>
      <c r="I86" s="127">
        <f t="shared" si="70"/>
        <v>0</v>
      </c>
    </row>
    <row r="87" ht="15.75" customHeight="1">
      <c r="A87" s="103"/>
      <c r="B87" s="67"/>
      <c r="C87" s="157"/>
      <c r="D87" s="155"/>
      <c r="E87" s="124"/>
      <c r="F87" s="125">
        <f>E87*OVERVIEW!$D$22</f>
        <v>0</v>
      </c>
      <c r="G87" s="125"/>
      <c r="H87" s="126">
        <f t="shared" ref="H87:I87" si="71">$D87*E87</f>
        <v>0</v>
      </c>
      <c r="I87" s="127">
        <f t="shared" si="71"/>
        <v>0</v>
      </c>
    </row>
    <row r="88" ht="15.75" customHeight="1">
      <c r="A88" s="103"/>
      <c r="B88" s="67"/>
      <c r="C88" s="157"/>
      <c r="D88" s="155"/>
      <c r="E88" s="124"/>
      <c r="F88" s="125">
        <f>E88*OVERVIEW!$D$22</f>
        <v>0</v>
      </c>
      <c r="G88" s="125"/>
      <c r="H88" s="126">
        <f t="shared" ref="H88:I88" si="72">$D88*E88</f>
        <v>0</v>
      </c>
      <c r="I88" s="127">
        <f t="shared" si="72"/>
        <v>0</v>
      </c>
    </row>
    <row r="89" ht="15.75" customHeight="1">
      <c r="A89" s="103"/>
      <c r="B89" s="67"/>
      <c r="C89" s="104"/>
      <c r="D89" s="154"/>
      <c r="E89" s="124"/>
      <c r="F89" s="125">
        <f>E89*OVERVIEW!$D$22</f>
        <v>0</v>
      </c>
      <c r="G89" s="125"/>
      <c r="H89" s="126">
        <f t="shared" ref="H89:I89" si="73">$D89*E89</f>
        <v>0</v>
      </c>
      <c r="I89" s="127">
        <f t="shared" si="73"/>
        <v>0</v>
      </c>
    </row>
    <row r="90" ht="15.75" customHeight="1">
      <c r="A90" s="103"/>
      <c r="B90" s="67"/>
      <c r="C90" s="104"/>
      <c r="D90" s="154"/>
      <c r="E90" s="124"/>
      <c r="F90" s="125">
        <f>E90*OVERVIEW!$D$22</f>
        <v>0</v>
      </c>
      <c r="G90" s="125"/>
      <c r="H90" s="126">
        <f t="shared" ref="H90:I90" si="74">$D90*E90</f>
        <v>0</v>
      </c>
      <c r="I90" s="127">
        <f t="shared" si="74"/>
        <v>0</v>
      </c>
    </row>
    <row r="91" ht="15.75" customHeight="1">
      <c r="A91" s="103"/>
      <c r="B91" s="67"/>
      <c r="C91" s="104"/>
      <c r="D91" s="154"/>
      <c r="E91" s="124"/>
      <c r="F91" s="125">
        <f>E91*OVERVIEW!$D$22</f>
        <v>0</v>
      </c>
      <c r="G91" s="125"/>
      <c r="H91" s="126">
        <f t="shared" ref="H91:I91" si="75">$D91*E91</f>
        <v>0</v>
      </c>
      <c r="I91" s="127">
        <f t="shared" si="75"/>
        <v>0</v>
      </c>
    </row>
    <row r="92" ht="15.75" customHeight="1">
      <c r="A92" s="103"/>
      <c r="B92" s="67"/>
      <c r="C92" s="104"/>
      <c r="D92" s="154"/>
      <c r="E92" s="124"/>
      <c r="F92" s="125">
        <f>E92*OVERVIEW!$D$22</f>
        <v>0</v>
      </c>
      <c r="G92" s="125"/>
      <c r="H92" s="126">
        <f t="shared" ref="H92:I92" si="76">$D92*E92</f>
        <v>0</v>
      </c>
      <c r="I92" s="127">
        <f t="shared" si="76"/>
        <v>0</v>
      </c>
    </row>
    <row r="93" ht="15.75" customHeight="1">
      <c r="A93" s="13"/>
      <c r="B93" s="67"/>
      <c r="C93" s="60"/>
      <c r="D93" s="155"/>
      <c r="E93" s="124"/>
      <c r="F93" s="125">
        <f>E93*OVERVIEW!$D$22</f>
        <v>0</v>
      </c>
      <c r="G93" s="125"/>
      <c r="H93" s="126">
        <f t="shared" ref="H93:I93" si="77">$D93*E93</f>
        <v>0</v>
      </c>
      <c r="I93" s="127">
        <f t="shared" si="77"/>
        <v>0</v>
      </c>
    </row>
    <row r="94" ht="15.75" customHeight="1">
      <c r="A94" s="13"/>
      <c r="B94" s="67"/>
      <c r="C94" s="60"/>
      <c r="D94" s="155"/>
      <c r="E94" s="124"/>
      <c r="F94" s="125">
        <f>E94*OVERVIEW!$D$22</f>
        <v>0</v>
      </c>
      <c r="G94" s="125"/>
      <c r="H94" s="126">
        <f t="shared" ref="H94:I94" si="78">$D94*E94</f>
        <v>0</v>
      </c>
      <c r="I94" s="127">
        <f t="shared" si="78"/>
        <v>0</v>
      </c>
      <c r="J94" s="13"/>
    </row>
    <row r="95" ht="15.75" customHeight="1">
      <c r="A95" s="13"/>
      <c r="B95" s="67"/>
      <c r="C95" s="153"/>
      <c r="D95" s="154"/>
      <c r="E95" s="124"/>
      <c r="F95" s="125">
        <f>E95*OVERVIEW!$D$22</f>
        <v>0</v>
      </c>
      <c r="G95" s="125"/>
      <c r="H95" s="126">
        <f t="shared" ref="H95:I95" si="79">$D95*E95</f>
        <v>0</v>
      </c>
      <c r="I95" s="127">
        <f t="shared" si="79"/>
        <v>0</v>
      </c>
      <c r="J95" s="13"/>
      <c r="K95" s="87" t="s">
        <v>75</v>
      </c>
    </row>
    <row r="96" ht="15.75" customHeight="1">
      <c r="A96" s="13"/>
      <c r="B96" s="67"/>
      <c r="C96" s="153"/>
      <c r="D96" s="154"/>
      <c r="E96" s="124"/>
      <c r="F96" s="125">
        <f>E96*OVERVIEW!$D$22</f>
        <v>0</v>
      </c>
      <c r="G96" s="125"/>
      <c r="H96" s="126">
        <f t="shared" ref="H96:I96" si="80">$D96*E96</f>
        <v>0</v>
      </c>
      <c r="I96" s="127">
        <f t="shared" si="80"/>
        <v>0</v>
      </c>
      <c r="J96" s="13"/>
    </row>
    <row r="97" ht="15.75" customHeight="1">
      <c r="A97" s="13"/>
      <c r="B97" s="67"/>
      <c r="C97" s="153"/>
      <c r="D97" s="154"/>
      <c r="E97" s="124"/>
      <c r="F97" s="125">
        <f>E97*OVERVIEW!$D$22</f>
        <v>0</v>
      </c>
      <c r="G97" s="125"/>
      <c r="H97" s="126">
        <f t="shared" ref="H97:I97" si="81">$D97*E97</f>
        <v>0</v>
      </c>
      <c r="I97" s="127">
        <f t="shared" si="81"/>
        <v>0</v>
      </c>
      <c r="J97" s="13"/>
    </row>
    <row r="98" ht="15.75" customHeight="1">
      <c r="A98" s="13"/>
      <c r="B98" s="67"/>
      <c r="C98" s="153"/>
      <c r="D98" s="154"/>
      <c r="E98" s="124"/>
      <c r="F98" s="125">
        <f>E98*OVERVIEW!$D$22</f>
        <v>0</v>
      </c>
      <c r="G98" s="125"/>
      <c r="H98" s="126">
        <f t="shared" ref="H98:I98" si="82">$D98*E98</f>
        <v>0</v>
      </c>
      <c r="I98" s="127">
        <f t="shared" si="82"/>
        <v>0</v>
      </c>
      <c r="J98" s="13"/>
    </row>
    <row r="99" ht="15.75" customHeight="1">
      <c r="A99" s="13"/>
      <c r="B99" s="67"/>
      <c r="C99" s="158"/>
      <c r="D99" s="159"/>
      <c r="E99" s="124"/>
      <c r="F99" s="125">
        <f>E99*OVERVIEW!$D$22</f>
        <v>0</v>
      </c>
      <c r="G99" s="125"/>
      <c r="H99" s="126">
        <f t="shared" ref="H99:I99" si="83">$D99*E99</f>
        <v>0</v>
      </c>
      <c r="I99" s="127">
        <f t="shared" si="83"/>
        <v>0</v>
      </c>
      <c r="J99" s="13"/>
    </row>
    <row r="100" ht="15.75" customHeight="1">
      <c r="A100" s="13"/>
      <c r="B100" s="67"/>
      <c r="C100" s="157"/>
      <c r="D100" s="129"/>
      <c r="E100" s="124"/>
      <c r="F100" s="125">
        <f>E100*OVERVIEW!$D$22</f>
        <v>0</v>
      </c>
      <c r="G100" s="125"/>
      <c r="H100" s="126">
        <f t="shared" ref="H100:I100" si="84">$D100*E100</f>
        <v>0</v>
      </c>
      <c r="I100" s="127">
        <f t="shared" si="84"/>
        <v>0</v>
      </c>
      <c r="J100" s="13"/>
    </row>
    <row r="101" ht="15.75" customHeight="1">
      <c r="A101" s="13"/>
      <c r="B101" s="89"/>
      <c r="C101" s="145"/>
      <c r="D101" s="160"/>
      <c r="E101" s="124"/>
      <c r="F101" s="125">
        <f>E101*OVERVIEW!$D$22</f>
        <v>0</v>
      </c>
      <c r="G101" s="125"/>
      <c r="H101" s="126">
        <f t="shared" ref="H101:I101" si="85">$D101*E101</f>
        <v>0</v>
      </c>
      <c r="I101" s="127">
        <f t="shared" si="85"/>
        <v>0</v>
      </c>
    </row>
    <row r="102" ht="15.75" customHeight="1">
      <c r="A102" s="13"/>
      <c r="B102" s="146"/>
      <c r="C102" s="75"/>
      <c r="D102" s="147"/>
      <c r="E102" s="76"/>
      <c r="F102" s="161"/>
      <c r="G102" s="135"/>
      <c r="H102" s="77">
        <f t="shared" ref="H102:I102" si="86">SUM(H71:H101)</f>
        <v>0</v>
      </c>
      <c r="I102" s="85">
        <f t="shared" si="86"/>
        <v>0</v>
      </c>
      <c r="J102" s="13"/>
    </row>
    <row r="103" ht="15.75" customHeight="1">
      <c r="A103" s="13"/>
      <c r="B103" s="59" t="s">
        <v>76</v>
      </c>
      <c r="C103" s="60" t="s">
        <v>77</v>
      </c>
      <c r="D103" s="155"/>
      <c r="E103" s="119"/>
      <c r="F103" s="120">
        <f>E103*OVERVIEW!$D$22</f>
        <v>0</v>
      </c>
      <c r="G103" s="120"/>
      <c r="H103" s="121">
        <f t="shared" ref="H103:I103" si="87">$D103*E103</f>
        <v>0</v>
      </c>
      <c r="I103" s="122">
        <f t="shared" si="87"/>
        <v>0</v>
      </c>
      <c r="J103" s="13"/>
    </row>
    <row r="104" ht="15.75" customHeight="1">
      <c r="A104" s="13"/>
      <c r="B104" s="67"/>
      <c r="C104" s="60" t="s">
        <v>78</v>
      </c>
      <c r="D104" s="155"/>
      <c r="E104" s="124"/>
      <c r="F104" s="125">
        <f>E104*OVERVIEW!$D$22</f>
        <v>0</v>
      </c>
      <c r="G104" s="82"/>
      <c r="H104" s="126">
        <f t="shared" ref="H104:I104" si="88">$D104*E104</f>
        <v>0</v>
      </c>
      <c r="I104" s="127">
        <f t="shared" si="88"/>
        <v>0</v>
      </c>
      <c r="J104" s="13"/>
    </row>
    <row r="105" ht="15.75" customHeight="1">
      <c r="A105" s="13"/>
      <c r="B105" s="67"/>
      <c r="C105" s="60"/>
      <c r="D105" s="155"/>
      <c r="E105" s="124"/>
      <c r="F105" s="125">
        <f>E105*OVERVIEW!$D$22</f>
        <v>0</v>
      </c>
      <c r="G105" s="82"/>
      <c r="H105" s="126">
        <f t="shared" ref="H105:I105" si="89">$D105*E105</f>
        <v>0</v>
      </c>
      <c r="I105" s="127">
        <f t="shared" si="89"/>
        <v>0</v>
      </c>
      <c r="J105" s="13"/>
    </row>
    <row r="106" ht="15.75" customHeight="1">
      <c r="A106" s="13"/>
      <c r="B106" s="67"/>
      <c r="C106" s="60"/>
      <c r="D106" s="155"/>
      <c r="E106" s="124"/>
      <c r="F106" s="125">
        <f>E106*OVERVIEW!$D$22</f>
        <v>0</v>
      </c>
      <c r="G106" s="82"/>
      <c r="H106" s="126">
        <f t="shared" ref="H106:I106" si="90">$D106*E106</f>
        <v>0</v>
      </c>
      <c r="I106" s="127">
        <f t="shared" si="90"/>
        <v>0</v>
      </c>
      <c r="J106" s="13"/>
    </row>
    <row r="107" ht="15.75" customHeight="1">
      <c r="A107" s="13"/>
      <c r="B107" s="67"/>
      <c r="C107" s="60"/>
      <c r="D107" s="155"/>
      <c r="E107" s="124"/>
      <c r="F107" s="125">
        <f>E107*OVERVIEW!$D$22</f>
        <v>0</v>
      </c>
      <c r="G107" s="82"/>
      <c r="H107" s="126">
        <f t="shared" ref="H107:I107" si="91">$D107*E107</f>
        <v>0</v>
      </c>
      <c r="I107" s="127">
        <f t="shared" si="91"/>
        <v>0</v>
      </c>
      <c r="J107" s="13"/>
    </row>
    <row r="108" ht="15.75" customHeight="1">
      <c r="A108" s="13"/>
      <c r="B108" s="89"/>
      <c r="C108" s="60"/>
      <c r="D108" s="155"/>
      <c r="E108" s="124"/>
      <c r="F108" s="125">
        <f>E108*OVERVIEW!$D$22</f>
        <v>0</v>
      </c>
      <c r="G108" s="82"/>
      <c r="H108" s="126">
        <f t="shared" ref="H108:I108" si="92">$D108*E108</f>
        <v>0</v>
      </c>
      <c r="I108" s="127">
        <f t="shared" si="92"/>
        <v>0</v>
      </c>
      <c r="J108" s="13"/>
    </row>
    <row r="109" ht="15.75" customHeight="1">
      <c r="A109" s="13"/>
      <c r="B109" s="146"/>
      <c r="C109" s="75"/>
      <c r="D109" s="147"/>
      <c r="E109" s="76"/>
      <c r="F109" s="75"/>
      <c r="G109" s="135"/>
      <c r="H109" s="77">
        <f t="shared" ref="H109:I109" si="93">SUM(H103:H108)</f>
        <v>0</v>
      </c>
      <c r="I109" s="85">
        <f t="shared" si="93"/>
        <v>0</v>
      </c>
      <c r="J109" s="13"/>
    </row>
    <row r="110" ht="15.75" customHeight="1">
      <c r="A110" s="13"/>
      <c r="B110" s="59" t="s">
        <v>79</v>
      </c>
      <c r="C110" s="162"/>
      <c r="D110" s="163"/>
      <c r="E110" s="119"/>
      <c r="F110" s="120">
        <f>E110*OVERVIEW!$D$22</f>
        <v>0</v>
      </c>
      <c r="G110" s="120"/>
      <c r="H110" s="121">
        <f t="shared" ref="H110:I110" si="94">$D110*E110</f>
        <v>0</v>
      </c>
      <c r="I110" s="122">
        <f t="shared" si="94"/>
        <v>0</v>
      </c>
      <c r="J110" s="13"/>
    </row>
    <row r="111" ht="15.75" customHeight="1">
      <c r="A111" s="13"/>
      <c r="B111" s="67"/>
      <c r="C111" s="164"/>
      <c r="D111" s="165"/>
      <c r="E111" s="124"/>
      <c r="F111" s="125">
        <f>E111*OVERVIEW!$D$22</f>
        <v>0</v>
      </c>
      <c r="G111" s="125"/>
      <c r="H111" s="126">
        <f t="shared" ref="H111:I111" si="95">$D111*E111</f>
        <v>0</v>
      </c>
      <c r="I111" s="127">
        <f t="shared" si="95"/>
        <v>0</v>
      </c>
      <c r="J111" s="13"/>
    </row>
    <row r="112" ht="15.75" customHeight="1">
      <c r="A112" s="13"/>
      <c r="B112" s="67"/>
      <c r="C112" s="164"/>
      <c r="D112" s="165"/>
      <c r="E112" s="124"/>
      <c r="F112" s="125">
        <f>E112*OVERVIEW!$D$22</f>
        <v>0</v>
      </c>
      <c r="G112" s="125"/>
      <c r="H112" s="126">
        <f t="shared" ref="H112:I112" si="96">$D112*E112</f>
        <v>0</v>
      </c>
      <c r="I112" s="127">
        <f t="shared" si="96"/>
        <v>0</v>
      </c>
      <c r="J112" s="13"/>
    </row>
    <row r="113" ht="15.75" customHeight="1">
      <c r="A113" s="13"/>
      <c r="B113" s="67"/>
      <c r="C113" s="82"/>
      <c r="D113" s="155"/>
      <c r="E113" s="124"/>
      <c r="F113" s="125">
        <f>E113*OVERVIEW!$D$22</f>
        <v>0</v>
      </c>
      <c r="G113" s="125"/>
      <c r="H113" s="126">
        <f t="shared" ref="H113:I113" si="97">$D113*E113</f>
        <v>0</v>
      </c>
      <c r="I113" s="127">
        <f t="shared" si="97"/>
        <v>0</v>
      </c>
      <c r="J113" s="13"/>
    </row>
    <row r="114" ht="15.75" customHeight="1">
      <c r="A114" s="13"/>
      <c r="B114" s="67"/>
      <c r="C114" s="82"/>
      <c r="D114" s="155"/>
      <c r="E114" s="124"/>
      <c r="F114" s="125">
        <f>E114*OVERVIEW!$D$22</f>
        <v>0</v>
      </c>
      <c r="G114" s="125"/>
      <c r="H114" s="126">
        <f t="shared" ref="H114:I114" si="98">$D114*E114</f>
        <v>0</v>
      </c>
      <c r="I114" s="127">
        <f t="shared" si="98"/>
        <v>0</v>
      </c>
      <c r="J114" s="13"/>
    </row>
    <row r="115" ht="15.75" customHeight="1">
      <c r="A115" s="13"/>
      <c r="B115" s="67"/>
      <c r="C115" s="60"/>
      <c r="D115" s="155"/>
      <c r="E115" s="124"/>
      <c r="F115" s="125">
        <f>E115*OVERVIEW!$D$22</f>
        <v>0</v>
      </c>
      <c r="G115" s="125"/>
      <c r="H115" s="126">
        <f t="shared" ref="H115:I115" si="99">$D115*E115</f>
        <v>0</v>
      </c>
      <c r="I115" s="127">
        <f t="shared" si="99"/>
        <v>0</v>
      </c>
      <c r="J115" s="13"/>
    </row>
    <row r="116" ht="15.75" customHeight="1">
      <c r="A116" s="13"/>
      <c r="B116" s="67"/>
      <c r="C116" s="60"/>
      <c r="D116" s="155"/>
      <c r="E116" s="124"/>
      <c r="F116" s="125">
        <f>E116*OVERVIEW!$D$22</f>
        <v>0</v>
      </c>
      <c r="G116" s="125"/>
      <c r="H116" s="126">
        <f t="shared" ref="H116:I116" si="100">$D116*E116</f>
        <v>0</v>
      </c>
      <c r="I116" s="127">
        <f t="shared" si="100"/>
        <v>0</v>
      </c>
      <c r="J116" s="13"/>
    </row>
    <row r="117" ht="15.75" customHeight="1">
      <c r="A117" s="13"/>
      <c r="B117" s="67"/>
      <c r="C117" s="60"/>
      <c r="D117" s="155"/>
      <c r="E117" s="124"/>
      <c r="F117" s="125">
        <f>E117*OVERVIEW!$D$22</f>
        <v>0</v>
      </c>
      <c r="G117" s="125"/>
      <c r="H117" s="126">
        <f t="shared" ref="H117:I117" si="101">$D117*E117</f>
        <v>0</v>
      </c>
      <c r="I117" s="127">
        <f t="shared" si="101"/>
        <v>0</v>
      </c>
      <c r="J117" s="13"/>
    </row>
    <row r="118" ht="15.75" customHeight="1">
      <c r="A118" s="13"/>
      <c r="B118" s="89"/>
      <c r="C118" s="60"/>
      <c r="D118" s="155"/>
      <c r="E118" s="124"/>
      <c r="F118" s="125">
        <f>E118*OVERVIEW!$D$22</f>
        <v>0</v>
      </c>
      <c r="G118" s="125"/>
      <c r="H118" s="126">
        <f t="shared" ref="H118:I118" si="102">$D118*E118</f>
        <v>0</v>
      </c>
      <c r="I118" s="127">
        <f t="shared" si="102"/>
        <v>0</v>
      </c>
      <c r="J118" s="13"/>
    </row>
    <row r="119" ht="15.75" customHeight="1">
      <c r="A119" s="13"/>
      <c r="B119" s="146"/>
      <c r="C119" s="75"/>
      <c r="D119" s="147"/>
      <c r="E119" s="76"/>
      <c r="F119" s="75"/>
      <c r="G119" s="135"/>
      <c r="H119" s="77">
        <f t="shared" ref="H119:I119" si="103">SUM(H110:H118)</f>
        <v>0</v>
      </c>
      <c r="I119" s="85">
        <f t="shared" si="103"/>
        <v>0</v>
      </c>
      <c r="J119" s="13"/>
    </row>
    <row r="120" ht="15.75" customHeight="1">
      <c r="A120" s="13"/>
      <c r="B120" s="136" t="s">
        <v>80</v>
      </c>
      <c r="C120" s="82"/>
      <c r="D120" s="155"/>
      <c r="E120" s="119"/>
      <c r="F120" s="120">
        <f>E120*OVERVIEW!$D$22</f>
        <v>0</v>
      </c>
      <c r="G120" s="120"/>
      <c r="H120" s="121">
        <f t="shared" ref="H120:I120" si="104">$D120*E120</f>
        <v>0</v>
      </c>
      <c r="I120" s="122">
        <f t="shared" si="104"/>
        <v>0</v>
      </c>
      <c r="J120" s="13"/>
    </row>
    <row r="121" ht="15.75" customHeight="1">
      <c r="A121" s="13"/>
      <c r="B121" s="67"/>
      <c r="C121" s="82"/>
      <c r="D121" s="155"/>
      <c r="E121" s="124"/>
      <c r="F121" s="125">
        <f>E121*OVERVIEW!$D$22</f>
        <v>0</v>
      </c>
      <c r="G121" s="125"/>
      <c r="H121" s="126">
        <f t="shared" ref="H121:I121" si="105">$D121*E121</f>
        <v>0</v>
      </c>
      <c r="I121" s="127">
        <f t="shared" si="105"/>
        <v>0</v>
      </c>
      <c r="J121" s="13"/>
    </row>
    <row r="122" ht="15.75" customHeight="1">
      <c r="A122" s="13"/>
      <c r="B122" s="67"/>
      <c r="C122" s="82"/>
      <c r="D122" s="155"/>
      <c r="E122" s="124"/>
      <c r="F122" s="125">
        <f>E122*OVERVIEW!$D$22</f>
        <v>0</v>
      </c>
      <c r="G122" s="166"/>
      <c r="H122" s="126">
        <f t="shared" ref="H122:I122" si="106">$D122*E122</f>
        <v>0</v>
      </c>
      <c r="I122" s="127">
        <f t="shared" si="106"/>
        <v>0</v>
      </c>
      <c r="J122" s="13"/>
    </row>
    <row r="123" ht="15.75" customHeight="1">
      <c r="A123" s="13"/>
      <c r="B123" s="67"/>
      <c r="C123" s="82"/>
      <c r="D123" s="155"/>
      <c r="E123" s="124"/>
      <c r="F123" s="125">
        <f>E123*OVERVIEW!$D$22</f>
        <v>0</v>
      </c>
      <c r="G123" s="125"/>
      <c r="H123" s="126">
        <f t="shared" ref="H123:I123" si="107">$D123*E123</f>
        <v>0</v>
      </c>
      <c r="I123" s="127">
        <f t="shared" si="107"/>
        <v>0</v>
      </c>
      <c r="J123" s="13"/>
    </row>
    <row r="124" ht="15.75" customHeight="1">
      <c r="A124" s="13"/>
      <c r="B124" s="67"/>
      <c r="C124" s="60"/>
      <c r="D124" s="155"/>
      <c r="E124" s="124"/>
      <c r="F124" s="125">
        <f>E124*OVERVIEW!$D$22</f>
        <v>0</v>
      </c>
      <c r="G124" s="125"/>
      <c r="H124" s="126">
        <f t="shared" ref="H124:I124" si="108">$D124*E124</f>
        <v>0</v>
      </c>
      <c r="I124" s="127">
        <f t="shared" si="108"/>
        <v>0</v>
      </c>
      <c r="J124" s="13"/>
    </row>
    <row r="125" ht="15.75" customHeight="1">
      <c r="A125" s="13"/>
      <c r="B125" s="67"/>
      <c r="C125" s="60"/>
      <c r="D125" s="155"/>
      <c r="E125" s="124"/>
      <c r="F125" s="125">
        <f>E125*OVERVIEW!$D$22</f>
        <v>0</v>
      </c>
      <c r="G125" s="125"/>
      <c r="H125" s="126">
        <f t="shared" ref="H125:I125" si="109">$D125*E125</f>
        <v>0</v>
      </c>
      <c r="I125" s="127">
        <f t="shared" si="109"/>
        <v>0</v>
      </c>
      <c r="J125" s="13"/>
    </row>
    <row r="126" ht="15.75" customHeight="1">
      <c r="A126" s="13"/>
      <c r="B126" s="67"/>
      <c r="C126" s="60"/>
      <c r="D126" s="155"/>
      <c r="E126" s="124"/>
      <c r="F126" s="125">
        <f>E126*OVERVIEW!$D$22</f>
        <v>0</v>
      </c>
      <c r="G126" s="125"/>
      <c r="H126" s="126">
        <f t="shared" ref="H126:I126" si="110">$D126*E126</f>
        <v>0</v>
      </c>
      <c r="I126" s="127">
        <f t="shared" si="110"/>
        <v>0</v>
      </c>
      <c r="J126" s="13"/>
    </row>
    <row r="127" ht="15.75" customHeight="1">
      <c r="A127" s="13"/>
      <c r="B127" s="67"/>
      <c r="C127" s="60"/>
      <c r="D127" s="155"/>
      <c r="E127" s="124"/>
      <c r="F127" s="125">
        <f>E127*OVERVIEW!$D$22</f>
        <v>0</v>
      </c>
      <c r="G127" s="125"/>
      <c r="H127" s="126">
        <f t="shared" ref="H127:I127" si="111">$D127*E127</f>
        <v>0</v>
      </c>
      <c r="I127" s="127">
        <f t="shared" si="111"/>
        <v>0</v>
      </c>
      <c r="J127" s="13"/>
    </row>
    <row r="128" ht="15.75" customHeight="1">
      <c r="A128" s="13"/>
      <c r="B128" s="67"/>
      <c r="C128" s="60"/>
      <c r="D128" s="155"/>
      <c r="E128" s="124"/>
      <c r="F128" s="125">
        <f>E128*OVERVIEW!$D$22</f>
        <v>0</v>
      </c>
      <c r="G128" s="125"/>
      <c r="H128" s="126">
        <f t="shared" ref="H128:I128" si="112">$D128*E128</f>
        <v>0</v>
      </c>
      <c r="I128" s="127">
        <f t="shared" si="112"/>
        <v>0</v>
      </c>
      <c r="J128" s="13"/>
    </row>
    <row r="129" ht="15.75" customHeight="1">
      <c r="A129" s="13"/>
      <c r="B129" s="67"/>
      <c r="C129" s="60"/>
      <c r="D129" s="155"/>
      <c r="E129" s="124"/>
      <c r="F129" s="125">
        <f>E129*OVERVIEW!$D$22</f>
        <v>0</v>
      </c>
      <c r="G129" s="125"/>
      <c r="H129" s="126">
        <f t="shared" ref="H129:I129" si="113">$D129*E129</f>
        <v>0</v>
      </c>
      <c r="I129" s="127">
        <f t="shared" si="113"/>
        <v>0</v>
      </c>
      <c r="J129" s="13"/>
    </row>
    <row r="130" ht="15.75" customHeight="1">
      <c r="A130" s="13"/>
      <c r="B130" s="67"/>
      <c r="C130" s="60"/>
      <c r="D130" s="155"/>
      <c r="E130" s="124"/>
      <c r="F130" s="125">
        <f>E130*OVERVIEW!$D$22</f>
        <v>0</v>
      </c>
      <c r="G130" s="125"/>
      <c r="H130" s="126">
        <f t="shared" ref="H130:I130" si="114">$D130*E130</f>
        <v>0</v>
      </c>
      <c r="I130" s="127">
        <f t="shared" si="114"/>
        <v>0</v>
      </c>
      <c r="J130" s="13"/>
    </row>
    <row r="131" ht="15.75" customHeight="1">
      <c r="A131" s="13"/>
      <c r="B131" s="67"/>
      <c r="C131" s="60"/>
      <c r="D131" s="155"/>
      <c r="E131" s="124"/>
      <c r="F131" s="125">
        <f>E131*OVERVIEW!$D$22</f>
        <v>0</v>
      </c>
      <c r="G131" s="125"/>
      <c r="H131" s="126">
        <f t="shared" ref="H131:I131" si="115">$D131*E131</f>
        <v>0</v>
      </c>
      <c r="I131" s="127">
        <f t="shared" si="115"/>
        <v>0</v>
      </c>
      <c r="J131" s="13"/>
    </row>
    <row r="132" ht="15.75" customHeight="1">
      <c r="A132" s="13"/>
      <c r="B132" s="67"/>
      <c r="C132" s="60"/>
      <c r="D132" s="155"/>
      <c r="E132" s="124"/>
      <c r="F132" s="125">
        <f>E132*OVERVIEW!$D$22</f>
        <v>0</v>
      </c>
      <c r="G132" s="125"/>
      <c r="H132" s="126">
        <f t="shared" ref="H132:I132" si="116">$D132*E132</f>
        <v>0</v>
      </c>
      <c r="I132" s="127">
        <f t="shared" si="116"/>
        <v>0</v>
      </c>
      <c r="J132" s="13"/>
    </row>
    <row r="133" ht="15.75" customHeight="1">
      <c r="A133" s="13"/>
      <c r="B133" s="67"/>
      <c r="C133" s="60"/>
      <c r="D133" s="155"/>
      <c r="E133" s="124"/>
      <c r="F133" s="125">
        <f>E133*OVERVIEW!$D$22</f>
        <v>0</v>
      </c>
      <c r="G133" s="125"/>
      <c r="H133" s="126">
        <f t="shared" ref="H133:I133" si="117">$D133*E133</f>
        <v>0</v>
      </c>
      <c r="I133" s="127">
        <f t="shared" si="117"/>
        <v>0</v>
      </c>
      <c r="J133" s="13"/>
    </row>
    <row r="134" ht="15.75" customHeight="1">
      <c r="A134" s="13"/>
      <c r="B134" s="67"/>
      <c r="C134" s="60"/>
      <c r="D134" s="155"/>
      <c r="E134" s="124"/>
      <c r="F134" s="125">
        <f>E134*OVERVIEW!$D$22</f>
        <v>0</v>
      </c>
      <c r="G134" s="125"/>
      <c r="H134" s="126">
        <f t="shared" ref="H134:I134" si="118">$D134*E134</f>
        <v>0</v>
      </c>
      <c r="I134" s="127">
        <f t="shared" si="118"/>
        <v>0</v>
      </c>
      <c r="J134" s="13"/>
    </row>
    <row r="135" ht="15.75" customHeight="1">
      <c r="A135" s="13"/>
      <c r="B135" s="67"/>
      <c r="C135" s="60"/>
      <c r="D135" s="155"/>
      <c r="E135" s="124"/>
      <c r="F135" s="125">
        <f>E135*OVERVIEW!$D$22</f>
        <v>0</v>
      </c>
      <c r="G135" s="125"/>
      <c r="H135" s="126">
        <f t="shared" ref="H135:I135" si="119">$D135*E135</f>
        <v>0</v>
      </c>
      <c r="I135" s="127">
        <f t="shared" si="119"/>
        <v>0</v>
      </c>
      <c r="J135" s="13"/>
    </row>
    <row r="136" ht="15.75" customHeight="1">
      <c r="A136" s="13"/>
      <c r="B136" s="67"/>
      <c r="C136" s="60"/>
      <c r="D136" s="155"/>
      <c r="E136" s="124"/>
      <c r="F136" s="125">
        <f>E136*OVERVIEW!$D$22</f>
        <v>0</v>
      </c>
      <c r="G136" s="125"/>
      <c r="H136" s="126">
        <f t="shared" ref="H136:I136" si="120">$D136*E136</f>
        <v>0</v>
      </c>
      <c r="I136" s="127">
        <f t="shared" si="120"/>
        <v>0</v>
      </c>
      <c r="J136" s="13"/>
    </row>
    <row r="137" ht="15.75" customHeight="1">
      <c r="A137" s="13"/>
      <c r="B137" s="89"/>
      <c r="C137" s="60"/>
      <c r="D137" s="155"/>
      <c r="E137" s="124"/>
      <c r="F137" s="125">
        <f>E137*OVERVIEW!$D$22</f>
        <v>0</v>
      </c>
      <c r="G137" s="125"/>
      <c r="H137" s="126">
        <f t="shared" ref="H137:I137" si="121">$D137*E137</f>
        <v>0</v>
      </c>
      <c r="I137" s="127">
        <f t="shared" si="121"/>
        <v>0</v>
      </c>
      <c r="J137" s="13"/>
    </row>
    <row r="138" ht="15.75" customHeight="1">
      <c r="A138" s="13"/>
      <c r="B138" s="73"/>
      <c r="C138" s="75"/>
      <c r="D138" s="147"/>
      <c r="E138" s="76"/>
      <c r="F138" s="75"/>
      <c r="G138" s="135"/>
      <c r="H138" s="77">
        <f t="shared" ref="H138:I138" si="122">SUM(H120:H137)</f>
        <v>0</v>
      </c>
      <c r="I138" s="85">
        <f t="shared" si="122"/>
        <v>0</v>
      </c>
      <c r="J138" s="13"/>
    </row>
    <row r="139" ht="15.75" customHeight="1">
      <c r="A139" s="13"/>
      <c r="B139" s="167" t="s">
        <v>81</v>
      </c>
      <c r="C139" s="168"/>
      <c r="D139" s="155"/>
      <c r="E139" s="119"/>
      <c r="F139" s="120">
        <f>E139*OVERVIEW!$D$22</f>
        <v>0</v>
      </c>
      <c r="G139" s="120"/>
      <c r="H139" s="121">
        <f t="shared" ref="H139:I139" si="123">$D139*E139</f>
        <v>0</v>
      </c>
      <c r="I139" s="122">
        <f t="shared" si="123"/>
        <v>0</v>
      </c>
      <c r="J139" s="13"/>
    </row>
    <row r="140" ht="15.75" customHeight="1">
      <c r="A140" s="13"/>
      <c r="B140" s="67"/>
      <c r="C140" s="104"/>
      <c r="D140" s="155"/>
      <c r="E140" s="124"/>
      <c r="F140" s="125">
        <f>E140*OVERVIEW!$D$22</f>
        <v>0</v>
      </c>
      <c r="G140" s="125"/>
      <c r="H140" s="126">
        <f t="shared" ref="H140:I140" si="124">$D140*E140</f>
        <v>0</v>
      </c>
      <c r="I140" s="127">
        <f t="shared" si="124"/>
        <v>0</v>
      </c>
      <c r="J140" s="13"/>
    </row>
    <row r="141" ht="15.75" customHeight="1">
      <c r="A141" s="13"/>
      <c r="B141" s="67"/>
      <c r="C141" s="104"/>
      <c r="D141" s="155"/>
      <c r="E141" s="124"/>
      <c r="F141" s="125">
        <f>E141*OVERVIEW!$D$22</f>
        <v>0</v>
      </c>
      <c r="G141" s="125"/>
      <c r="H141" s="126">
        <f t="shared" ref="H141:I141" si="125">$D141*E141</f>
        <v>0</v>
      </c>
      <c r="I141" s="127">
        <f t="shared" si="125"/>
        <v>0</v>
      </c>
      <c r="J141" s="13"/>
    </row>
    <row r="142" ht="15.75" customHeight="1">
      <c r="A142" s="13"/>
      <c r="B142" s="67"/>
      <c r="C142" s="104"/>
      <c r="D142" s="155"/>
      <c r="E142" s="124"/>
      <c r="F142" s="125">
        <f>E142*OVERVIEW!$D$22</f>
        <v>0</v>
      </c>
      <c r="G142" s="125"/>
      <c r="H142" s="126">
        <f t="shared" ref="H142:I142" si="126">$D142*E142</f>
        <v>0</v>
      </c>
      <c r="I142" s="127">
        <f t="shared" si="126"/>
        <v>0</v>
      </c>
      <c r="J142" s="13"/>
    </row>
    <row r="143" ht="15.75" customHeight="1">
      <c r="A143" s="13"/>
      <c r="B143" s="67"/>
      <c r="C143" s="104"/>
      <c r="D143" s="155"/>
      <c r="E143" s="124"/>
      <c r="F143" s="125">
        <f>E143*OVERVIEW!$D$22</f>
        <v>0</v>
      </c>
      <c r="G143" s="125"/>
      <c r="H143" s="126">
        <f t="shared" ref="H143:I143" si="127">$D143*E143</f>
        <v>0</v>
      </c>
      <c r="I143" s="127">
        <f t="shared" si="127"/>
        <v>0</v>
      </c>
      <c r="J143" s="13"/>
    </row>
    <row r="144" ht="15.75" customHeight="1">
      <c r="A144" s="13"/>
      <c r="B144" s="67"/>
      <c r="C144" s="104"/>
      <c r="D144" s="155"/>
      <c r="E144" s="124"/>
      <c r="F144" s="125">
        <f>E144*OVERVIEW!$D$22</f>
        <v>0</v>
      </c>
      <c r="G144" s="125"/>
      <c r="H144" s="126">
        <f t="shared" ref="H144:I144" si="128">$D144*E144</f>
        <v>0</v>
      </c>
      <c r="I144" s="127">
        <f t="shared" si="128"/>
        <v>0</v>
      </c>
      <c r="J144" s="13"/>
    </row>
    <row r="145" ht="15.75" customHeight="1">
      <c r="A145" s="13"/>
      <c r="B145" s="67"/>
      <c r="C145" s="104"/>
      <c r="D145" s="155"/>
      <c r="E145" s="124"/>
      <c r="F145" s="125">
        <f>E145*OVERVIEW!$D$22</f>
        <v>0</v>
      </c>
      <c r="G145" s="125"/>
      <c r="H145" s="126">
        <f t="shared" ref="H145:I145" si="129">$D145*E145</f>
        <v>0</v>
      </c>
      <c r="I145" s="127">
        <f t="shared" si="129"/>
        <v>0</v>
      </c>
      <c r="J145" s="13"/>
    </row>
    <row r="146" ht="15.75" customHeight="1">
      <c r="A146" s="13"/>
      <c r="B146" s="67"/>
      <c r="C146" s="104"/>
      <c r="D146" s="155"/>
      <c r="E146" s="124"/>
      <c r="F146" s="125">
        <f>E146*OVERVIEW!$D$22</f>
        <v>0</v>
      </c>
      <c r="G146" s="125"/>
      <c r="H146" s="126">
        <f t="shared" ref="H146:I146" si="130">$D146*E146</f>
        <v>0</v>
      </c>
      <c r="I146" s="127">
        <f t="shared" si="130"/>
        <v>0</v>
      </c>
      <c r="J146" s="13"/>
    </row>
    <row r="147" ht="15.75" customHeight="1">
      <c r="A147" s="13"/>
      <c r="B147" s="73"/>
      <c r="C147" s="75"/>
      <c r="D147" s="147"/>
      <c r="E147" s="76"/>
      <c r="F147" s="75"/>
      <c r="G147" s="135"/>
      <c r="H147" s="77">
        <f t="shared" ref="H147:I147" si="131">SUM(H139:H146)</f>
        <v>0</v>
      </c>
      <c r="I147" s="85">
        <f t="shared" si="131"/>
        <v>0</v>
      </c>
      <c r="J147" s="13"/>
    </row>
    <row r="148" ht="15.75" customHeight="1">
      <c r="A148" s="13"/>
      <c r="B148" s="116" t="s">
        <v>82</v>
      </c>
      <c r="C148" s="60"/>
      <c r="D148" s="155"/>
      <c r="E148" s="119"/>
      <c r="F148" s="120">
        <f>E148*OVERVIEW!$D$22</f>
        <v>0</v>
      </c>
      <c r="G148" s="120"/>
      <c r="H148" s="121">
        <f t="shared" ref="H148:I148" si="132">$D148*E148</f>
        <v>0</v>
      </c>
      <c r="I148" s="122">
        <f t="shared" si="132"/>
        <v>0</v>
      </c>
      <c r="J148" s="13"/>
    </row>
    <row r="149" ht="15.75" customHeight="1">
      <c r="A149" s="13"/>
      <c r="B149" s="67"/>
      <c r="C149" s="169"/>
      <c r="D149" s="155"/>
      <c r="E149" s="124"/>
      <c r="F149" s="125">
        <f>E149*OVERVIEW!$D$22</f>
        <v>0</v>
      </c>
      <c r="G149" s="125"/>
      <c r="H149" s="126">
        <f t="shared" ref="H149:I149" si="133">$D149*E149</f>
        <v>0</v>
      </c>
      <c r="I149" s="127">
        <f t="shared" si="133"/>
        <v>0</v>
      </c>
      <c r="J149" s="13"/>
    </row>
    <row r="150" ht="15.75" customHeight="1">
      <c r="A150" s="13"/>
      <c r="B150" s="67"/>
      <c r="C150" s="60"/>
      <c r="D150" s="155"/>
      <c r="E150" s="124"/>
      <c r="F150" s="125">
        <f>E150*OVERVIEW!$D$22</f>
        <v>0</v>
      </c>
      <c r="G150" s="125"/>
      <c r="H150" s="126">
        <f t="shared" ref="H150:I150" si="134">$D150*E150</f>
        <v>0</v>
      </c>
      <c r="I150" s="127">
        <f t="shared" si="134"/>
        <v>0</v>
      </c>
      <c r="J150" s="13"/>
    </row>
    <row r="151" ht="15.75" customHeight="1">
      <c r="A151" s="13"/>
      <c r="B151" s="67"/>
      <c r="C151" s="60"/>
      <c r="D151" s="155"/>
      <c r="E151" s="124"/>
      <c r="F151" s="125">
        <f>E151*OVERVIEW!$D$22</f>
        <v>0</v>
      </c>
      <c r="G151" s="125"/>
      <c r="H151" s="126">
        <f t="shared" ref="H151:I151" si="135">$D151*E151</f>
        <v>0</v>
      </c>
      <c r="I151" s="127">
        <f t="shared" si="135"/>
        <v>0</v>
      </c>
      <c r="J151" s="13"/>
    </row>
    <row r="152" ht="15.75" customHeight="1">
      <c r="A152" s="13"/>
      <c r="B152" s="67"/>
      <c r="C152" s="60"/>
      <c r="D152" s="155"/>
      <c r="E152" s="124"/>
      <c r="F152" s="125">
        <f>E152*OVERVIEW!$D$22</f>
        <v>0</v>
      </c>
      <c r="G152" s="125"/>
      <c r="H152" s="126">
        <f t="shared" ref="H152:I152" si="136">$D152*E152</f>
        <v>0</v>
      </c>
      <c r="I152" s="127">
        <f t="shared" si="136"/>
        <v>0</v>
      </c>
      <c r="J152" s="13"/>
    </row>
    <row r="153" ht="15.75" customHeight="1">
      <c r="A153" s="13"/>
      <c r="B153" s="67"/>
      <c r="C153" s="60"/>
      <c r="D153" s="155"/>
      <c r="E153" s="124"/>
      <c r="F153" s="125">
        <f>E153*OVERVIEW!$D$22</f>
        <v>0</v>
      </c>
      <c r="G153" s="125"/>
      <c r="H153" s="126">
        <f t="shared" ref="H153:I153" si="137">$D153*E153</f>
        <v>0</v>
      </c>
      <c r="I153" s="127">
        <f t="shared" si="137"/>
        <v>0</v>
      </c>
      <c r="J153" s="13"/>
    </row>
    <row r="154" ht="15.75" customHeight="1">
      <c r="A154" s="13"/>
      <c r="B154" s="67"/>
      <c r="C154" s="60"/>
      <c r="D154" s="155"/>
      <c r="E154" s="124"/>
      <c r="F154" s="125">
        <f>E154*OVERVIEW!$D$22</f>
        <v>0</v>
      </c>
      <c r="G154" s="125"/>
      <c r="H154" s="126">
        <f t="shared" ref="H154:I154" si="138">$D154*E154</f>
        <v>0</v>
      </c>
      <c r="I154" s="127">
        <f t="shared" si="138"/>
        <v>0</v>
      </c>
      <c r="J154" s="13"/>
    </row>
    <row r="155" ht="15.75" customHeight="1">
      <c r="A155" s="13"/>
      <c r="B155" s="89"/>
      <c r="C155" s="60"/>
      <c r="D155" s="155"/>
      <c r="E155" s="124"/>
      <c r="F155" s="125">
        <f>E155*OVERVIEW!$D$22</f>
        <v>0</v>
      </c>
      <c r="G155" s="125"/>
      <c r="H155" s="126">
        <f t="shared" ref="H155:I155" si="139">$D155*E155</f>
        <v>0</v>
      </c>
      <c r="I155" s="127">
        <f t="shared" si="139"/>
        <v>0</v>
      </c>
      <c r="J155" s="13"/>
    </row>
    <row r="156" ht="15.75" customHeight="1">
      <c r="A156" s="13"/>
      <c r="B156" s="73"/>
      <c r="C156" s="75"/>
      <c r="D156" s="147"/>
      <c r="E156" s="76"/>
      <c r="F156" s="75"/>
      <c r="G156" s="135"/>
      <c r="H156" s="77">
        <f t="shared" ref="H156:I156" si="140">SUM(H148:H155)</f>
        <v>0</v>
      </c>
      <c r="I156" s="85">
        <f t="shared" si="140"/>
        <v>0</v>
      </c>
      <c r="J156" s="13"/>
    </row>
    <row r="157" ht="15.75" customHeight="1">
      <c r="A157" s="13"/>
      <c r="B157" s="59" t="s">
        <v>83</v>
      </c>
      <c r="C157" s="60" t="s">
        <v>84</v>
      </c>
      <c r="D157" s="155"/>
      <c r="E157" s="119"/>
      <c r="F157" s="120">
        <f>E157*OVERVIEW!$D$22</f>
        <v>0</v>
      </c>
      <c r="G157" s="120"/>
      <c r="H157" s="121">
        <f t="shared" ref="H157:I157" si="141">$D157*E157</f>
        <v>0</v>
      </c>
      <c r="I157" s="122">
        <f t="shared" si="141"/>
        <v>0</v>
      </c>
      <c r="J157" s="13"/>
    </row>
    <row r="158" ht="15.75" customHeight="1">
      <c r="A158" s="13"/>
      <c r="B158" s="67"/>
      <c r="C158" s="169" t="s">
        <v>85</v>
      </c>
      <c r="D158" s="155"/>
      <c r="E158" s="124"/>
      <c r="F158" s="125">
        <f>E158*OVERVIEW!$D$22</f>
        <v>0</v>
      </c>
      <c r="G158" s="125"/>
      <c r="H158" s="126">
        <f t="shared" ref="H158:I158" si="142">$D158*E158</f>
        <v>0</v>
      </c>
      <c r="I158" s="127">
        <f t="shared" si="142"/>
        <v>0</v>
      </c>
      <c r="J158" s="13"/>
    </row>
    <row r="159" ht="15.75" customHeight="1">
      <c r="A159" s="13"/>
      <c r="B159" s="67"/>
      <c r="C159" s="60"/>
      <c r="D159" s="155"/>
      <c r="E159" s="124"/>
      <c r="F159" s="125">
        <f>E159*OVERVIEW!$D$22</f>
        <v>0</v>
      </c>
      <c r="G159" s="125"/>
      <c r="H159" s="126">
        <f t="shared" ref="H159:I159" si="143">$D159*E159</f>
        <v>0</v>
      </c>
      <c r="I159" s="127">
        <f t="shared" si="143"/>
        <v>0</v>
      </c>
      <c r="J159" s="13"/>
    </row>
    <row r="160" ht="15.75" customHeight="1">
      <c r="A160" s="13"/>
      <c r="B160" s="89"/>
      <c r="C160" s="60"/>
      <c r="D160" s="155"/>
      <c r="E160" s="124"/>
      <c r="F160" s="125">
        <f>E160*OVERVIEW!$D$22</f>
        <v>0</v>
      </c>
      <c r="G160" s="125"/>
      <c r="H160" s="126">
        <f t="shared" ref="H160:I160" si="144">$D160*E160</f>
        <v>0</v>
      </c>
      <c r="I160" s="127">
        <f t="shared" si="144"/>
        <v>0</v>
      </c>
      <c r="J160" s="13"/>
    </row>
    <row r="161" ht="15.75" customHeight="1">
      <c r="A161" s="13"/>
      <c r="B161" s="73"/>
      <c r="C161" s="75"/>
      <c r="D161" s="147"/>
      <c r="E161" s="76"/>
      <c r="F161" s="75"/>
      <c r="G161" s="135"/>
      <c r="H161" s="77">
        <f t="shared" ref="H161:I161" si="145">SUM(H157:H160)</f>
        <v>0</v>
      </c>
      <c r="I161" s="85">
        <f t="shared" si="145"/>
        <v>0</v>
      </c>
      <c r="J161" s="13"/>
    </row>
    <row r="162" ht="15.75" customHeight="1">
      <c r="A162" s="13"/>
      <c r="B162" s="13"/>
      <c r="C162" s="13"/>
      <c r="D162" s="110"/>
      <c r="E162" s="14"/>
      <c r="F162" s="13"/>
      <c r="G162" s="14"/>
      <c r="H162" s="14"/>
      <c r="I162" s="13"/>
      <c r="J162" s="13"/>
    </row>
    <row r="163" ht="15.75" customHeight="1">
      <c r="A163" s="13"/>
      <c r="B163" s="13"/>
      <c r="C163" s="13"/>
      <c r="D163" s="110"/>
      <c r="E163" s="14"/>
      <c r="F163" s="13"/>
      <c r="G163" s="14"/>
      <c r="H163" s="14"/>
      <c r="I163" s="13"/>
      <c r="J163" s="13"/>
    </row>
    <row r="164" ht="15.75" customHeight="1">
      <c r="A164" s="13"/>
      <c r="B164" s="13"/>
      <c r="C164" s="13"/>
      <c r="D164" s="110"/>
      <c r="E164" s="14"/>
      <c r="F164" s="13"/>
      <c r="G164" s="14"/>
      <c r="H164" s="14"/>
      <c r="I164" s="13"/>
      <c r="J164" s="13"/>
    </row>
    <row r="165" ht="15.75" customHeight="1">
      <c r="A165" s="13"/>
      <c r="B165" s="13"/>
      <c r="C165" s="13"/>
      <c r="D165" s="110"/>
      <c r="E165" s="14"/>
      <c r="F165" s="13"/>
      <c r="G165" s="14"/>
      <c r="H165" s="108">
        <f t="shared" ref="H165:I165" si="146">H19+H40+H54+H70+H102+H109+H119+H138+H147+H156+H161</f>
        <v>4356.727273</v>
      </c>
      <c r="I165" s="109">
        <f t="shared" si="146"/>
        <v>4792.4</v>
      </c>
      <c r="J165" s="13"/>
      <c r="K165" s="87"/>
    </row>
    <row r="166" ht="15.75" customHeight="1">
      <c r="A166" s="13"/>
      <c r="B166" s="13"/>
      <c r="C166" s="13"/>
      <c r="D166" s="110"/>
      <c r="E166" s="14"/>
      <c r="F166" s="13"/>
      <c r="G166" s="14"/>
      <c r="H166" s="14"/>
      <c r="I166" s="13"/>
      <c r="J166" s="13"/>
    </row>
    <row r="167" ht="15.75" customHeight="1">
      <c r="A167" s="13"/>
      <c r="B167" s="13"/>
      <c r="C167" s="13"/>
      <c r="D167" s="110"/>
      <c r="E167" s="14"/>
      <c r="F167" s="13"/>
      <c r="G167" s="14"/>
      <c r="H167" s="14"/>
      <c r="I167" s="13"/>
      <c r="J167" s="13"/>
    </row>
    <row r="168" ht="15.75" customHeight="1">
      <c r="A168" s="13"/>
      <c r="B168" s="13"/>
      <c r="C168" s="13"/>
      <c r="D168" s="110"/>
      <c r="E168" s="14"/>
      <c r="F168" s="13"/>
      <c r="G168" s="14"/>
      <c r="H168" s="14"/>
      <c r="I168" s="13"/>
      <c r="J168" s="13"/>
    </row>
    <row r="169" ht="15.75" customHeight="1">
      <c r="A169" s="13"/>
      <c r="B169" s="13"/>
      <c r="C169" s="13"/>
      <c r="D169" s="110"/>
      <c r="E169" s="14"/>
      <c r="F169" s="13"/>
      <c r="G169" s="14"/>
      <c r="H169" s="14"/>
      <c r="I169" s="13"/>
      <c r="J169" s="13"/>
    </row>
    <row r="170" ht="15.75" customHeight="1">
      <c r="A170" s="13"/>
      <c r="B170" s="13"/>
      <c r="C170" s="13"/>
      <c r="D170" s="110"/>
      <c r="E170" s="14"/>
      <c r="F170" s="13"/>
      <c r="G170" s="14"/>
      <c r="H170" s="14"/>
      <c r="I170" s="13"/>
      <c r="J170" s="13"/>
    </row>
    <row r="171" ht="15.75" customHeight="1">
      <c r="A171" s="13"/>
      <c r="B171" s="13"/>
      <c r="C171" s="13"/>
      <c r="D171" s="110"/>
      <c r="E171" s="14"/>
      <c r="F171" s="13"/>
      <c r="G171" s="14"/>
      <c r="H171" s="14"/>
      <c r="I171" s="13"/>
      <c r="J171" s="13"/>
    </row>
    <row r="172" ht="15.75" customHeight="1">
      <c r="A172" s="13"/>
      <c r="B172" s="13"/>
      <c r="C172" s="13"/>
      <c r="D172" s="110"/>
      <c r="E172" s="14"/>
      <c r="F172" s="13"/>
      <c r="G172" s="14"/>
      <c r="H172" s="14"/>
      <c r="I172" s="13"/>
      <c r="J172" s="13"/>
    </row>
    <row r="173" ht="15.75" customHeight="1">
      <c r="A173" s="13"/>
      <c r="B173" s="13"/>
      <c r="C173" s="13"/>
      <c r="D173" s="110"/>
      <c r="E173" s="14"/>
      <c r="F173" s="13"/>
      <c r="G173" s="14"/>
      <c r="H173" s="14"/>
      <c r="I173" s="13"/>
      <c r="J173" s="13"/>
    </row>
    <row r="174" ht="15.75" customHeight="1">
      <c r="A174" s="13"/>
      <c r="B174" s="13"/>
      <c r="C174" s="13"/>
      <c r="D174" s="110"/>
      <c r="E174" s="14"/>
      <c r="F174" s="13"/>
      <c r="G174" s="14"/>
      <c r="H174" s="14"/>
      <c r="I174" s="13"/>
      <c r="J174" s="13"/>
    </row>
    <row r="175" ht="15.75" customHeight="1">
      <c r="A175" s="13"/>
      <c r="B175" s="13"/>
      <c r="C175" s="13"/>
      <c r="D175" s="110"/>
      <c r="E175" s="14"/>
      <c r="F175" s="13"/>
      <c r="G175" s="14"/>
      <c r="H175" s="14"/>
      <c r="I175" s="13"/>
      <c r="J175" s="13"/>
    </row>
    <row r="176" ht="15.75" customHeight="1">
      <c r="A176" s="13"/>
      <c r="B176" s="13"/>
      <c r="C176" s="13"/>
      <c r="D176" s="110"/>
      <c r="E176" s="14"/>
      <c r="F176" s="13"/>
      <c r="G176" s="14"/>
      <c r="H176" s="14"/>
      <c r="I176" s="13"/>
      <c r="J176" s="13"/>
    </row>
    <row r="177" ht="15.75" customHeight="1">
      <c r="A177" s="13"/>
      <c r="B177" s="13"/>
      <c r="C177" s="13"/>
      <c r="D177" s="110"/>
      <c r="E177" s="14"/>
      <c r="F177" s="13"/>
      <c r="G177" s="14"/>
      <c r="H177" s="14"/>
      <c r="I177" s="13"/>
      <c r="J177" s="13"/>
    </row>
    <row r="178" ht="15.75" customHeight="1">
      <c r="A178" s="13"/>
      <c r="B178" s="13"/>
      <c r="C178" s="13"/>
      <c r="D178" s="110"/>
      <c r="E178" s="14"/>
      <c r="F178" s="13"/>
      <c r="G178" s="14"/>
      <c r="H178" s="14"/>
      <c r="I178" s="13"/>
      <c r="J178" s="13"/>
    </row>
    <row r="179" ht="15.75" customHeight="1">
      <c r="A179" s="13"/>
      <c r="B179" s="13"/>
      <c r="C179" s="13"/>
      <c r="D179" s="110"/>
      <c r="E179" s="14"/>
      <c r="F179" s="13"/>
      <c r="G179" s="14"/>
      <c r="H179" s="14"/>
      <c r="I179" s="13"/>
      <c r="J179" s="13"/>
    </row>
    <row r="180" ht="15.75" customHeight="1">
      <c r="A180" s="13"/>
      <c r="B180" s="13"/>
      <c r="C180" s="13"/>
      <c r="D180" s="110"/>
      <c r="E180" s="14"/>
      <c r="F180" s="13"/>
      <c r="G180" s="14"/>
      <c r="H180" s="14"/>
      <c r="I180" s="13"/>
      <c r="J180" s="13"/>
    </row>
    <row r="181" ht="15.75" customHeight="1">
      <c r="A181" s="13"/>
      <c r="B181" s="13"/>
      <c r="C181" s="13"/>
      <c r="D181" s="110"/>
      <c r="E181" s="14"/>
      <c r="F181" s="13"/>
      <c r="G181" s="14"/>
      <c r="H181" s="14"/>
      <c r="I181" s="13"/>
      <c r="J181" s="13"/>
    </row>
    <row r="182" ht="15.75" customHeight="1">
      <c r="A182" s="13"/>
      <c r="B182" s="13"/>
      <c r="C182" s="13"/>
      <c r="D182" s="110"/>
      <c r="E182" s="14"/>
      <c r="F182" s="13"/>
      <c r="G182" s="14"/>
      <c r="H182" s="14"/>
      <c r="I182" s="13"/>
      <c r="J182" s="13"/>
    </row>
    <row r="183" ht="15.75" customHeight="1">
      <c r="A183" s="13"/>
      <c r="B183" s="13"/>
      <c r="C183" s="13"/>
      <c r="D183" s="110"/>
      <c r="E183" s="14"/>
      <c r="F183" s="13"/>
      <c r="G183" s="14"/>
      <c r="H183" s="14"/>
      <c r="I183" s="13"/>
      <c r="J183" s="13"/>
    </row>
    <row r="184" ht="15.75" customHeight="1">
      <c r="A184" s="13"/>
      <c r="B184" s="13"/>
      <c r="C184" s="13"/>
      <c r="D184" s="110"/>
      <c r="E184" s="14"/>
      <c r="F184" s="13"/>
      <c r="G184" s="14"/>
      <c r="H184" s="14"/>
      <c r="I184" s="13"/>
      <c r="J184" s="13"/>
    </row>
    <row r="185" ht="15.75" customHeight="1">
      <c r="A185" s="13"/>
      <c r="B185" s="13"/>
      <c r="C185" s="13"/>
      <c r="D185" s="110"/>
      <c r="E185" s="14"/>
      <c r="F185" s="13"/>
      <c r="G185" s="14"/>
      <c r="H185" s="14"/>
      <c r="I185" s="13"/>
      <c r="J185" s="13"/>
    </row>
    <row r="186" ht="15.75" customHeight="1">
      <c r="A186" s="13"/>
      <c r="B186" s="13"/>
      <c r="C186" s="13"/>
      <c r="D186" s="110"/>
      <c r="E186" s="14"/>
      <c r="F186" s="13"/>
      <c r="G186" s="14"/>
      <c r="H186" s="14"/>
      <c r="I186" s="13"/>
      <c r="J186" s="13"/>
    </row>
    <row r="187" ht="15.75" customHeight="1">
      <c r="A187" s="13"/>
      <c r="B187" s="13"/>
      <c r="C187" s="13"/>
      <c r="D187" s="110"/>
      <c r="E187" s="14"/>
      <c r="F187" s="13"/>
      <c r="G187" s="14"/>
      <c r="H187" s="14"/>
      <c r="I187" s="13"/>
      <c r="J187" s="13"/>
    </row>
    <row r="188" ht="15.75" customHeight="1">
      <c r="A188" s="13"/>
      <c r="B188" s="13"/>
      <c r="C188" s="13"/>
      <c r="D188" s="110"/>
      <c r="E188" s="14"/>
      <c r="F188" s="13"/>
      <c r="G188" s="14"/>
      <c r="H188" s="14"/>
      <c r="I188" s="13"/>
      <c r="J188" s="13"/>
    </row>
    <row r="189" ht="15.75" customHeight="1">
      <c r="A189" s="13"/>
      <c r="B189" s="13"/>
      <c r="C189" s="13"/>
      <c r="D189" s="110"/>
      <c r="E189" s="14"/>
      <c r="F189" s="13"/>
      <c r="G189" s="14"/>
      <c r="H189" s="14"/>
      <c r="I189" s="13"/>
      <c r="J189" s="13"/>
    </row>
    <row r="190" ht="15.75" customHeight="1">
      <c r="A190" s="13"/>
      <c r="B190" s="13"/>
      <c r="C190" s="13"/>
      <c r="D190" s="110"/>
      <c r="E190" s="14"/>
      <c r="F190" s="13"/>
      <c r="G190" s="14"/>
      <c r="H190" s="14"/>
      <c r="I190" s="13"/>
      <c r="J190" s="13"/>
    </row>
    <row r="191" ht="15.75" customHeight="1">
      <c r="A191" s="13"/>
      <c r="B191" s="13"/>
      <c r="C191" s="13"/>
      <c r="D191" s="110"/>
      <c r="E191" s="14"/>
      <c r="F191" s="13"/>
      <c r="G191" s="14"/>
      <c r="H191" s="14"/>
      <c r="I191" s="13"/>
      <c r="J191" s="13"/>
    </row>
    <row r="192" ht="15.75" customHeight="1">
      <c r="A192" s="13"/>
      <c r="B192" s="13"/>
      <c r="C192" s="13"/>
      <c r="D192" s="110"/>
      <c r="E192" s="14"/>
      <c r="F192" s="13"/>
      <c r="G192" s="14"/>
      <c r="H192" s="14"/>
      <c r="I192" s="13"/>
      <c r="J192" s="13"/>
    </row>
    <row r="193" ht="15.75" customHeight="1">
      <c r="A193" s="13"/>
      <c r="B193" s="13"/>
      <c r="C193" s="13"/>
      <c r="D193" s="110"/>
      <c r="E193" s="14"/>
      <c r="F193" s="13"/>
      <c r="G193" s="14"/>
      <c r="H193" s="14"/>
      <c r="I193" s="13"/>
      <c r="J193" s="13"/>
    </row>
    <row r="194" ht="15.75" customHeight="1">
      <c r="A194" s="13"/>
      <c r="B194" s="13"/>
      <c r="C194" s="13"/>
      <c r="D194" s="110"/>
      <c r="E194" s="14"/>
      <c r="F194" s="13"/>
      <c r="G194" s="14"/>
      <c r="H194" s="14"/>
      <c r="I194" s="13"/>
      <c r="J194" s="13"/>
    </row>
    <row r="195" ht="15.75" customHeight="1">
      <c r="A195" s="13"/>
      <c r="B195" s="13"/>
      <c r="C195" s="13"/>
      <c r="D195" s="110"/>
      <c r="E195" s="14"/>
      <c r="F195" s="13"/>
      <c r="G195" s="14"/>
      <c r="H195" s="14"/>
      <c r="I195" s="13"/>
      <c r="J195" s="13"/>
    </row>
    <row r="196" ht="15.75" customHeight="1">
      <c r="A196" s="13"/>
      <c r="B196" s="13"/>
      <c r="C196" s="13"/>
      <c r="D196" s="110"/>
      <c r="E196" s="14"/>
      <c r="F196" s="13"/>
      <c r="G196" s="14"/>
      <c r="H196" s="14"/>
      <c r="I196" s="13"/>
      <c r="J196" s="13"/>
    </row>
    <row r="197" ht="15.75" customHeight="1">
      <c r="A197" s="13"/>
      <c r="B197" s="13"/>
      <c r="C197" s="13"/>
      <c r="D197" s="110"/>
      <c r="E197" s="14"/>
      <c r="F197" s="13"/>
      <c r="G197" s="14"/>
      <c r="H197" s="14"/>
      <c r="I197" s="13"/>
      <c r="J197" s="13"/>
    </row>
    <row r="198" ht="15.75" customHeight="1">
      <c r="A198" s="13"/>
      <c r="B198" s="13"/>
      <c r="C198" s="13"/>
      <c r="D198" s="110"/>
      <c r="E198" s="14"/>
      <c r="F198" s="13"/>
      <c r="G198" s="14"/>
      <c r="H198" s="14"/>
      <c r="I198" s="13"/>
      <c r="J198" s="13"/>
    </row>
    <row r="199" ht="15.75" customHeight="1">
      <c r="A199" s="13"/>
      <c r="B199" s="13"/>
      <c r="C199" s="13"/>
      <c r="D199" s="110"/>
      <c r="E199" s="14"/>
      <c r="F199" s="13"/>
      <c r="G199" s="14"/>
      <c r="H199" s="14"/>
      <c r="I199" s="13"/>
      <c r="J199" s="13"/>
    </row>
    <row r="200" ht="15.75" customHeight="1">
      <c r="A200" s="13"/>
      <c r="B200" s="13"/>
      <c r="C200" s="13"/>
      <c r="D200" s="110"/>
      <c r="E200" s="14"/>
      <c r="F200" s="13"/>
      <c r="G200" s="14"/>
      <c r="H200" s="14"/>
      <c r="I200" s="13"/>
      <c r="J200" s="13"/>
    </row>
    <row r="201" ht="15.75" customHeight="1">
      <c r="A201" s="13"/>
      <c r="B201" s="13"/>
      <c r="C201" s="13"/>
      <c r="D201" s="110"/>
      <c r="E201" s="14"/>
      <c r="F201" s="13"/>
      <c r="G201" s="14"/>
      <c r="H201" s="14"/>
      <c r="I201" s="13"/>
      <c r="J201" s="13"/>
    </row>
    <row r="202" ht="15.75" customHeight="1">
      <c r="A202" s="13"/>
      <c r="B202" s="13"/>
      <c r="C202" s="13"/>
      <c r="D202" s="110"/>
      <c r="E202" s="14"/>
      <c r="F202" s="13"/>
      <c r="G202" s="14"/>
      <c r="H202" s="14"/>
      <c r="I202" s="13"/>
      <c r="J202" s="13"/>
    </row>
    <row r="203" ht="15.75" customHeight="1">
      <c r="A203" s="13"/>
      <c r="B203" s="13"/>
      <c r="C203" s="13"/>
      <c r="D203" s="110"/>
      <c r="E203" s="14"/>
      <c r="F203" s="13"/>
      <c r="G203" s="14"/>
      <c r="H203" s="14"/>
      <c r="I203" s="13"/>
      <c r="J203" s="13"/>
    </row>
    <row r="204" ht="15.75" customHeight="1">
      <c r="A204" s="13"/>
      <c r="B204" s="13"/>
      <c r="C204" s="13"/>
      <c r="D204" s="110"/>
      <c r="E204" s="14"/>
      <c r="F204" s="13"/>
      <c r="G204" s="14"/>
      <c r="H204" s="14"/>
      <c r="I204" s="13"/>
      <c r="J204" s="13"/>
    </row>
    <row r="205" ht="15.75" customHeight="1">
      <c r="A205" s="13"/>
      <c r="B205" s="13"/>
      <c r="C205" s="13"/>
      <c r="D205" s="110"/>
      <c r="E205" s="14"/>
      <c r="F205" s="13"/>
      <c r="G205" s="14"/>
      <c r="H205" s="14"/>
      <c r="I205" s="13"/>
      <c r="J205" s="13"/>
    </row>
    <row r="206" ht="15.75" customHeight="1">
      <c r="A206" s="13"/>
      <c r="B206" s="13"/>
      <c r="C206" s="13"/>
      <c r="D206" s="110"/>
      <c r="E206" s="14"/>
      <c r="F206" s="13"/>
      <c r="G206" s="14"/>
      <c r="H206" s="14"/>
      <c r="I206" s="13"/>
      <c r="J206" s="13"/>
    </row>
    <row r="207" ht="15.75" customHeight="1">
      <c r="A207" s="13"/>
      <c r="B207" s="13"/>
      <c r="C207" s="13"/>
      <c r="D207" s="110"/>
      <c r="E207" s="14"/>
      <c r="F207" s="13"/>
      <c r="G207" s="14"/>
      <c r="H207" s="14"/>
      <c r="I207" s="13"/>
      <c r="J207" s="13"/>
    </row>
    <row r="208" ht="15.75" customHeight="1">
      <c r="A208" s="13"/>
      <c r="B208" s="13"/>
      <c r="C208" s="13"/>
      <c r="D208" s="110"/>
      <c r="E208" s="14"/>
      <c r="F208" s="13"/>
      <c r="G208" s="14"/>
      <c r="H208" s="14"/>
      <c r="I208" s="13"/>
      <c r="J208" s="13"/>
    </row>
    <row r="209" ht="15.75" customHeight="1">
      <c r="A209" s="13"/>
      <c r="B209" s="13"/>
      <c r="C209" s="13"/>
      <c r="D209" s="110"/>
      <c r="E209" s="14"/>
      <c r="F209" s="13"/>
      <c r="G209" s="14"/>
      <c r="H209" s="14"/>
      <c r="I209" s="13"/>
      <c r="J209" s="13"/>
    </row>
    <row r="210" ht="15.75" customHeight="1">
      <c r="A210" s="13"/>
      <c r="B210" s="13"/>
      <c r="C210" s="13"/>
      <c r="D210" s="110"/>
      <c r="E210" s="14"/>
      <c r="F210" s="13"/>
      <c r="G210" s="14"/>
      <c r="H210" s="14"/>
      <c r="I210" s="13"/>
      <c r="J210" s="13"/>
    </row>
    <row r="211" ht="15.75" customHeight="1">
      <c r="A211" s="13"/>
      <c r="B211" s="13"/>
      <c r="C211" s="13"/>
      <c r="D211" s="110"/>
      <c r="E211" s="14"/>
      <c r="F211" s="13"/>
      <c r="G211" s="14"/>
      <c r="H211" s="14"/>
      <c r="I211" s="13"/>
      <c r="J211" s="13"/>
    </row>
    <row r="212" ht="15.75" customHeight="1">
      <c r="A212" s="13"/>
      <c r="B212" s="13"/>
      <c r="C212" s="13"/>
      <c r="D212" s="110"/>
      <c r="E212" s="14"/>
      <c r="F212" s="13"/>
      <c r="G212" s="14"/>
      <c r="H212" s="14"/>
      <c r="I212" s="13"/>
      <c r="J212" s="13"/>
    </row>
    <row r="213" ht="15.75" customHeight="1">
      <c r="A213" s="13"/>
      <c r="B213" s="13"/>
      <c r="C213" s="13"/>
      <c r="D213" s="110"/>
      <c r="E213" s="14"/>
      <c r="F213" s="13"/>
      <c r="G213" s="14"/>
      <c r="H213" s="14"/>
      <c r="I213" s="13"/>
      <c r="J213" s="13"/>
    </row>
    <row r="214" ht="15.75" customHeight="1">
      <c r="A214" s="13"/>
      <c r="B214" s="13"/>
      <c r="C214" s="13"/>
      <c r="D214" s="110"/>
      <c r="E214" s="14"/>
      <c r="F214" s="13"/>
      <c r="G214" s="14"/>
      <c r="H214" s="14"/>
      <c r="I214" s="13"/>
      <c r="J214" s="13"/>
    </row>
    <row r="215" ht="15.75" customHeight="1">
      <c r="A215" s="13"/>
      <c r="B215" s="13"/>
      <c r="C215" s="13"/>
      <c r="D215" s="110"/>
      <c r="E215" s="14"/>
      <c r="F215" s="13"/>
      <c r="G215" s="14"/>
      <c r="H215" s="14"/>
      <c r="I215" s="13"/>
      <c r="J215" s="13"/>
    </row>
    <row r="216" ht="15.75" customHeight="1">
      <c r="A216" s="13"/>
      <c r="B216" s="13"/>
      <c r="C216" s="13"/>
      <c r="D216" s="110"/>
      <c r="E216" s="14"/>
      <c r="F216" s="13"/>
      <c r="G216" s="14"/>
      <c r="H216" s="14"/>
      <c r="I216" s="13"/>
      <c r="J216" s="13"/>
    </row>
    <row r="217" ht="15.75" customHeight="1">
      <c r="A217" s="13"/>
      <c r="B217" s="13"/>
      <c r="C217" s="13"/>
      <c r="D217" s="110"/>
      <c r="E217" s="14"/>
      <c r="F217" s="13"/>
      <c r="G217" s="14"/>
      <c r="H217" s="14"/>
      <c r="I217" s="13"/>
      <c r="J217" s="13"/>
    </row>
    <row r="218" ht="15.75" customHeight="1">
      <c r="A218" s="13"/>
      <c r="B218" s="13"/>
      <c r="C218" s="13"/>
      <c r="D218" s="110"/>
      <c r="E218" s="14"/>
      <c r="F218" s="13"/>
      <c r="G218" s="14"/>
      <c r="H218" s="14"/>
      <c r="I218" s="13"/>
      <c r="J218" s="13"/>
    </row>
    <row r="219" ht="15.75" customHeight="1">
      <c r="A219" s="13"/>
      <c r="B219" s="13"/>
      <c r="C219" s="13"/>
      <c r="D219" s="110"/>
      <c r="E219" s="14"/>
      <c r="F219" s="13"/>
      <c r="G219" s="14"/>
      <c r="H219" s="14"/>
      <c r="I219" s="13"/>
      <c r="J219" s="13"/>
    </row>
    <row r="220" ht="15.75" customHeight="1">
      <c r="A220" s="13"/>
      <c r="B220" s="13"/>
      <c r="C220" s="13"/>
      <c r="D220" s="110"/>
      <c r="E220" s="14"/>
      <c r="F220" s="13"/>
      <c r="G220" s="14"/>
      <c r="H220" s="14"/>
      <c r="I220" s="13"/>
      <c r="J220" s="13"/>
    </row>
    <row r="221" ht="15.75" customHeight="1">
      <c r="A221" s="13"/>
      <c r="B221" s="13"/>
      <c r="C221" s="13"/>
      <c r="D221" s="110"/>
      <c r="E221" s="14"/>
      <c r="F221" s="13"/>
      <c r="G221" s="14"/>
      <c r="H221" s="14"/>
      <c r="I221" s="13"/>
      <c r="J221" s="13"/>
    </row>
    <row r="222" ht="15.75" customHeight="1">
      <c r="A222" s="13"/>
      <c r="B222" s="13"/>
      <c r="C222" s="13"/>
      <c r="D222" s="110"/>
      <c r="E222" s="14"/>
      <c r="F222" s="13"/>
      <c r="G222" s="14"/>
      <c r="H222" s="14"/>
      <c r="I222" s="13"/>
      <c r="J222" s="13"/>
    </row>
    <row r="223" ht="15.75" customHeight="1">
      <c r="A223" s="13"/>
      <c r="B223" s="13"/>
      <c r="C223" s="13"/>
      <c r="D223" s="110"/>
      <c r="E223" s="14"/>
      <c r="F223" s="13"/>
      <c r="G223" s="14"/>
      <c r="H223" s="14"/>
      <c r="I223" s="13"/>
      <c r="J223" s="13"/>
    </row>
    <row r="224" ht="15.75" customHeight="1">
      <c r="A224" s="13"/>
      <c r="B224" s="13"/>
      <c r="C224" s="13"/>
      <c r="D224" s="110"/>
      <c r="E224" s="14"/>
      <c r="F224" s="13"/>
      <c r="G224" s="14"/>
      <c r="H224" s="14"/>
      <c r="I224" s="13"/>
      <c r="J224" s="13"/>
    </row>
    <row r="225" ht="15.75" customHeight="1">
      <c r="A225" s="13"/>
      <c r="B225" s="13"/>
      <c r="C225" s="13"/>
      <c r="D225" s="110"/>
      <c r="E225" s="14"/>
      <c r="F225" s="13"/>
      <c r="G225" s="14"/>
      <c r="H225" s="14"/>
      <c r="I225" s="13"/>
      <c r="J225" s="13"/>
    </row>
    <row r="226" ht="15.75" customHeight="1">
      <c r="A226" s="13"/>
      <c r="B226" s="13"/>
      <c r="C226" s="13"/>
      <c r="D226" s="110"/>
      <c r="E226" s="14"/>
      <c r="F226" s="13"/>
      <c r="G226" s="14"/>
      <c r="H226" s="14"/>
      <c r="I226" s="13"/>
      <c r="J226" s="13"/>
    </row>
    <row r="227" ht="15.75" customHeight="1">
      <c r="A227" s="13"/>
      <c r="B227" s="13"/>
      <c r="C227" s="13"/>
      <c r="D227" s="110"/>
      <c r="E227" s="14"/>
      <c r="F227" s="13"/>
      <c r="G227" s="14"/>
      <c r="H227" s="14"/>
      <c r="I227" s="13"/>
      <c r="J227" s="13"/>
    </row>
    <row r="228" ht="15.75" customHeight="1">
      <c r="A228" s="13"/>
      <c r="B228" s="13"/>
      <c r="C228" s="13"/>
      <c r="D228" s="110"/>
      <c r="E228" s="14"/>
      <c r="F228" s="13"/>
      <c r="G228" s="14"/>
      <c r="H228" s="14"/>
      <c r="I228" s="13"/>
      <c r="J228" s="13"/>
    </row>
    <row r="229" ht="15.75" customHeight="1">
      <c r="A229" s="13"/>
      <c r="B229" s="13"/>
      <c r="C229" s="13"/>
      <c r="D229" s="110"/>
      <c r="E229" s="14"/>
      <c r="F229" s="13"/>
      <c r="G229" s="14"/>
      <c r="H229" s="14"/>
      <c r="I229" s="13"/>
      <c r="J229" s="13"/>
    </row>
    <row r="230" ht="15.75" customHeight="1">
      <c r="A230" s="13"/>
      <c r="B230" s="13"/>
      <c r="C230" s="13"/>
      <c r="D230" s="110"/>
      <c r="E230" s="14"/>
      <c r="F230" s="13"/>
      <c r="G230" s="14"/>
      <c r="H230" s="14"/>
      <c r="I230" s="13"/>
      <c r="J230" s="13"/>
    </row>
    <row r="231" ht="15.75" customHeight="1">
      <c r="A231" s="13"/>
      <c r="B231" s="13"/>
      <c r="C231" s="13"/>
      <c r="D231" s="110"/>
      <c r="E231" s="14"/>
      <c r="F231" s="13"/>
      <c r="G231" s="14"/>
      <c r="H231" s="14"/>
      <c r="I231" s="13"/>
      <c r="J231" s="13"/>
    </row>
    <row r="232" ht="15.75" customHeight="1">
      <c r="A232" s="13"/>
      <c r="B232" s="13"/>
      <c r="C232" s="13"/>
      <c r="D232" s="110"/>
      <c r="E232" s="14"/>
      <c r="F232" s="13"/>
      <c r="G232" s="14"/>
      <c r="H232" s="14"/>
      <c r="I232" s="13"/>
      <c r="J232" s="13"/>
    </row>
    <row r="233" ht="15.75" customHeight="1">
      <c r="A233" s="13"/>
      <c r="B233" s="13"/>
      <c r="C233" s="13"/>
      <c r="D233" s="110"/>
      <c r="E233" s="14"/>
      <c r="F233" s="13"/>
      <c r="G233" s="14"/>
      <c r="H233" s="14"/>
      <c r="I233" s="13"/>
      <c r="J233" s="13"/>
    </row>
    <row r="234" ht="15.75" customHeight="1">
      <c r="A234" s="13"/>
      <c r="B234" s="13"/>
      <c r="C234" s="13"/>
      <c r="D234" s="110"/>
      <c r="E234" s="14"/>
      <c r="F234" s="13"/>
      <c r="G234" s="14"/>
      <c r="H234" s="14"/>
      <c r="I234" s="13"/>
      <c r="J234" s="13"/>
    </row>
    <row r="235" ht="15.75" customHeight="1">
      <c r="A235" s="13"/>
      <c r="B235" s="13"/>
      <c r="C235" s="13"/>
      <c r="D235" s="110"/>
      <c r="E235" s="14"/>
      <c r="F235" s="13"/>
      <c r="G235" s="14"/>
      <c r="H235" s="14"/>
      <c r="I235" s="13"/>
      <c r="J235" s="13"/>
    </row>
    <row r="236" ht="15.75" customHeight="1">
      <c r="A236" s="13"/>
      <c r="B236" s="13"/>
      <c r="C236" s="13"/>
      <c r="D236" s="110"/>
      <c r="E236" s="14"/>
      <c r="F236" s="13"/>
      <c r="G236" s="14"/>
      <c r="H236" s="14"/>
      <c r="I236" s="13"/>
      <c r="J236" s="13"/>
    </row>
    <row r="237" ht="15.75" customHeight="1">
      <c r="A237" s="13"/>
      <c r="B237" s="13"/>
      <c r="C237" s="13"/>
      <c r="D237" s="110"/>
      <c r="E237" s="14"/>
      <c r="F237" s="13"/>
      <c r="G237" s="14"/>
      <c r="H237" s="14"/>
      <c r="I237" s="13"/>
      <c r="J237" s="13"/>
    </row>
    <row r="238" ht="15.75" customHeight="1">
      <c r="A238" s="13"/>
      <c r="B238" s="13"/>
      <c r="C238" s="13"/>
      <c r="D238" s="110"/>
      <c r="E238" s="14"/>
      <c r="F238" s="13"/>
      <c r="G238" s="14"/>
      <c r="H238" s="14"/>
      <c r="I238" s="13"/>
      <c r="J238" s="13"/>
    </row>
    <row r="239" ht="15.75" customHeight="1">
      <c r="A239" s="13"/>
      <c r="B239" s="13"/>
      <c r="C239" s="13"/>
      <c r="D239" s="110"/>
      <c r="E239" s="14"/>
      <c r="F239" s="13"/>
      <c r="G239" s="14"/>
      <c r="H239" s="14"/>
      <c r="I239" s="13"/>
      <c r="J239" s="13"/>
    </row>
    <row r="240" ht="15.75" customHeight="1">
      <c r="A240" s="13"/>
      <c r="B240" s="13"/>
      <c r="C240" s="13"/>
      <c r="D240" s="110"/>
      <c r="E240" s="14"/>
      <c r="F240" s="13"/>
      <c r="G240" s="14"/>
      <c r="H240" s="14"/>
      <c r="I240" s="13"/>
      <c r="J240" s="13"/>
    </row>
    <row r="241" ht="15.75" customHeight="1">
      <c r="A241" s="13"/>
      <c r="B241" s="13"/>
      <c r="C241" s="13"/>
      <c r="D241" s="110"/>
      <c r="E241" s="14"/>
      <c r="F241" s="13"/>
      <c r="G241" s="14"/>
      <c r="H241" s="14"/>
      <c r="I241" s="13"/>
      <c r="J241" s="13"/>
    </row>
    <row r="242" ht="15.75" customHeight="1">
      <c r="A242" s="13"/>
      <c r="B242" s="13"/>
      <c r="C242" s="13"/>
      <c r="D242" s="110"/>
      <c r="E242" s="14"/>
      <c r="F242" s="13"/>
      <c r="G242" s="14"/>
      <c r="H242" s="14"/>
      <c r="I242" s="13"/>
      <c r="J242" s="13"/>
    </row>
    <row r="243" ht="15.75" customHeight="1">
      <c r="A243" s="13"/>
      <c r="B243" s="13"/>
      <c r="C243" s="13"/>
      <c r="D243" s="110"/>
      <c r="E243" s="14"/>
      <c r="F243" s="13"/>
      <c r="G243" s="14"/>
      <c r="H243" s="14"/>
      <c r="I243" s="13"/>
      <c r="J243" s="13"/>
    </row>
    <row r="244" ht="15.75" customHeight="1">
      <c r="A244" s="13"/>
      <c r="B244" s="13"/>
      <c r="C244" s="13"/>
      <c r="D244" s="110"/>
      <c r="E244" s="14"/>
      <c r="F244" s="13"/>
      <c r="G244" s="14"/>
      <c r="H244" s="14"/>
      <c r="I244" s="13"/>
      <c r="J244" s="13"/>
    </row>
    <row r="245" ht="15.75" customHeight="1">
      <c r="A245" s="13"/>
      <c r="B245" s="13"/>
      <c r="C245" s="13"/>
      <c r="D245" s="110"/>
      <c r="E245" s="14"/>
      <c r="F245" s="13"/>
      <c r="G245" s="14"/>
      <c r="H245" s="14"/>
      <c r="I245" s="13"/>
      <c r="J245" s="13"/>
    </row>
    <row r="246" ht="15.75" customHeight="1">
      <c r="A246" s="13"/>
      <c r="B246" s="13"/>
      <c r="C246" s="13"/>
      <c r="D246" s="110"/>
      <c r="E246" s="14"/>
      <c r="F246" s="13"/>
      <c r="G246" s="14"/>
      <c r="H246" s="14"/>
      <c r="I246" s="13"/>
      <c r="J246" s="13"/>
    </row>
    <row r="247" ht="15.75" customHeight="1">
      <c r="A247" s="13"/>
      <c r="B247" s="13"/>
      <c r="C247" s="13"/>
      <c r="D247" s="110"/>
      <c r="E247" s="14"/>
      <c r="F247" s="13"/>
      <c r="G247" s="14"/>
      <c r="H247" s="14"/>
      <c r="I247" s="13"/>
      <c r="J247" s="13"/>
    </row>
    <row r="248" ht="15.75" customHeight="1">
      <c r="A248" s="13"/>
      <c r="B248" s="13"/>
      <c r="C248" s="13"/>
      <c r="D248" s="110"/>
      <c r="E248" s="14"/>
      <c r="F248" s="13"/>
      <c r="G248" s="14"/>
      <c r="H248" s="14"/>
      <c r="I248" s="13"/>
      <c r="J248" s="13"/>
    </row>
    <row r="249" ht="15.75" customHeight="1">
      <c r="A249" s="13"/>
      <c r="B249" s="13"/>
      <c r="C249" s="13"/>
      <c r="D249" s="110"/>
      <c r="E249" s="14"/>
      <c r="F249" s="13"/>
      <c r="G249" s="14"/>
      <c r="H249" s="14"/>
      <c r="I249" s="13"/>
      <c r="J249" s="13"/>
    </row>
    <row r="250" ht="15.75" customHeight="1">
      <c r="A250" s="13"/>
      <c r="B250" s="13"/>
      <c r="C250" s="13"/>
      <c r="D250" s="110"/>
      <c r="E250" s="14"/>
      <c r="F250" s="13"/>
      <c r="G250" s="14"/>
      <c r="H250" s="14"/>
      <c r="I250" s="13"/>
      <c r="J250" s="13"/>
    </row>
    <row r="251" ht="15.75" customHeight="1">
      <c r="A251" s="13"/>
      <c r="B251" s="13"/>
      <c r="C251" s="13"/>
      <c r="D251" s="110"/>
      <c r="E251" s="14"/>
      <c r="F251" s="13"/>
      <c r="G251" s="14"/>
      <c r="H251" s="14"/>
      <c r="I251" s="13"/>
      <c r="J251" s="13"/>
    </row>
    <row r="252" ht="15.75" customHeight="1">
      <c r="A252" s="13"/>
      <c r="B252" s="13"/>
      <c r="C252" s="13"/>
      <c r="D252" s="110"/>
      <c r="E252" s="14"/>
      <c r="F252" s="13"/>
      <c r="G252" s="14"/>
      <c r="H252" s="14"/>
      <c r="I252" s="13"/>
      <c r="J252" s="13"/>
    </row>
    <row r="253" ht="15.75" customHeight="1">
      <c r="A253" s="13"/>
      <c r="B253" s="13"/>
      <c r="C253" s="13"/>
      <c r="D253" s="110"/>
      <c r="E253" s="14"/>
      <c r="F253" s="13"/>
      <c r="G253" s="14"/>
      <c r="H253" s="14"/>
      <c r="I253" s="13"/>
      <c r="J253" s="13"/>
    </row>
    <row r="254" ht="15.75" customHeight="1">
      <c r="A254" s="13"/>
      <c r="B254" s="13"/>
      <c r="C254" s="13"/>
      <c r="D254" s="110"/>
      <c r="E254" s="14"/>
      <c r="F254" s="13"/>
      <c r="G254" s="14"/>
      <c r="H254" s="14"/>
      <c r="I254" s="13"/>
      <c r="J254" s="13"/>
    </row>
    <row r="255" ht="15.75" customHeight="1">
      <c r="A255" s="13"/>
      <c r="B255" s="13"/>
      <c r="C255" s="13"/>
      <c r="D255" s="110"/>
      <c r="E255" s="14"/>
      <c r="F255" s="13"/>
      <c r="G255" s="14"/>
      <c r="H255" s="14"/>
      <c r="I255" s="13"/>
      <c r="J255" s="13"/>
    </row>
    <row r="256" ht="15.75" customHeight="1">
      <c r="A256" s="13"/>
      <c r="B256" s="13"/>
      <c r="C256" s="13"/>
      <c r="D256" s="110"/>
      <c r="E256" s="14"/>
      <c r="F256" s="13"/>
      <c r="G256" s="14"/>
      <c r="H256" s="14"/>
      <c r="I256" s="13"/>
      <c r="J256" s="13"/>
    </row>
    <row r="257" ht="15.75" customHeight="1">
      <c r="A257" s="13"/>
      <c r="B257" s="13"/>
      <c r="C257" s="13"/>
      <c r="D257" s="110"/>
      <c r="E257" s="14"/>
      <c r="F257" s="13"/>
      <c r="G257" s="14"/>
      <c r="H257" s="14"/>
      <c r="I257" s="13"/>
      <c r="J257" s="13"/>
    </row>
    <row r="258" ht="15.75" customHeight="1">
      <c r="A258" s="13"/>
      <c r="B258" s="13"/>
      <c r="C258" s="13"/>
      <c r="D258" s="110"/>
      <c r="E258" s="14"/>
      <c r="F258" s="13"/>
      <c r="G258" s="14"/>
      <c r="H258" s="14"/>
      <c r="I258" s="13"/>
      <c r="J258" s="13"/>
    </row>
    <row r="259" ht="15.75" customHeight="1">
      <c r="A259" s="13"/>
      <c r="B259" s="13"/>
      <c r="C259" s="13"/>
      <c r="D259" s="110"/>
      <c r="E259" s="14"/>
      <c r="F259" s="13"/>
      <c r="G259" s="14"/>
      <c r="H259" s="14"/>
      <c r="I259" s="13"/>
      <c r="J259" s="13"/>
    </row>
    <row r="260" ht="15.75" customHeight="1">
      <c r="A260" s="13"/>
      <c r="B260" s="13"/>
      <c r="C260" s="13"/>
      <c r="D260" s="110"/>
      <c r="E260" s="14"/>
      <c r="F260" s="13"/>
      <c r="G260" s="14"/>
      <c r="H260" s="14"/>
      <c r="I260" s="13"/>
      <c r="J260" s="13"/>
    </row>
    <row r="261" ht="15.75" customHeight="1">
      <c r="A261" s="13"/>
      <c r="B261" s="13"/>
      <c r="C261" s="13"/>
      <c r="D261" s="110"/>
      <c r="E261" s="14"/>
      <c r="F261" s="13"/>
      <c r="G261" s="14"/>
      <c r="H261" s="14"/>
      <c r="I261" s="13"/>
      <c r="J261" s="13"/>
    </row>
    <row r="262" ht="15.75" customHeight="1">
      <c r="A262" s="13"/>
      <c r="B262" s="13"/>
      <c r="C262" s="13"/>
      <c r="D262" s="110"/>
      <c r="E262" s="14"/>
      <c r="F262" s="13"/>
      <c r="G262" s="14"/>
      <c r="H262" s="14"/>
      <c r="I262" s="13"/>
      <c r="J262" s="13"/>
    </row>
    <row r="263" ht="15.75" customHeight="1">
      <c r="A263" s="13"/>
      <c r="B263" s="13"/>
      <c r="C263" s="13"/>
      <c r="D263" s="110"/>
      <c r="E263" s="14"/>
      <c r="F263" s="13"/>
      <c r="G263" s="14"/>
      <c r="H263" s="14"/>
      <c r="I263" s="13"/>
      <c r="J263" s="13"/>
    </row>
    <row r="264" ht="15.75" customHeight="1">
      <c r="A264" s="13"/>
      <c r="B264" s="13"/>
      <c r="C264" s="13"/>
      <c r="D264" s="110"/>
      <c r="E264" s="14"/>
      <c r="F264" s="13"/>
      <c r="G264" s="14"/>
      <c r="H264" s="14"/>
      <c r="I264" s="13"/>
      <c r="J264" s="13"/>
    </row>
    <row r="265" ht="15.75" customHeight="1">
      <c r="A265" s="13"/>
      <c r="B265" s="13"/>
      <c r="C265" s="13"/>
      <c r="D265" s="110"/>
      <c r="E265" s="14"/>
      <c r="F265" s="13"/>
      <c r="G265" s="14"/>
      <c r="H265" s="14"/>
      <c r="I265" s="13"/>
      <c r="J265" s="13"/>
    </row>
    <row r="266" ht="15.75" customHeight="1">
      <c r="A266" s="13"/>
      <c r="B266" s="13"/>
      <c r="C266" s="13"/>
      <c r="D266" s="110"/>
      <c r="E266" s="14"/>
      <c r="F266" s="13"/>
      <c r="G266" s="14"/>
      <c r="H266" s="14"/>
      <c r="I266" s="13"/>
      <c r="J266" s="13"/>
    </row>
    <row r="267" ht="15.75" customHeight="1">
      <c r="A267" s="13"/>
      <c r="B267" s="13"/>
      <c r="C267" s="13"/>
      <c r="D267" s="110"/>
      <c r="E267" s="14"/>
      <c r="F267" s="13"/>
      <c r="G267" s="14"/>
      <c r="H267" s="14"/>
      <c r="I267" s="13"/>
      <c r="J267" s="13"/>
    </row>
    <row r="268" ht="15.75" customHeight="1">
      <c r="A268" s="13"/>
      <c r="B268" s="13"/>
      <c r="C268" s="13"/>
      <c r="D268" s="110"/>
      <c r="E268" s="14"/>
      <c r="F268" s="13"/>
      <c r="G268" s="14"/>
      <c r="H268" s="14"/>
      <c r="I268" s="13"/>
      <c r="J268" s="13"/>
    </row>
    <row r="269" ht="15.75" customHeight="1">
      <c r="A269" s="13"/>
      <c r="B269" s="13"/>
      <c r="C269" s="13"/>
      <c r="D269" s="110"/>
      <c r="E269" s="14"/>
      <c r="F269" s="13"/>
      <c r="G269" s="14"/>
      <c r="H269" s="14"/>
      <c r="I269" s="13"/>
      <c r="J269" s="13"/>
    </row>
    <row r="270" ht="15.75" customHeight="1">
      <c r="A270" s="13"/>
      <c r="B270" s="13"/>
      <c r="C270" s="13"/>
      <c r="D270" s="110"/>
      <c r="E270" s="14"/>
      <c r="F270" s="13"/>
      <c r="G270" s="14"/>
      <c r="H270" s="14"/>
      <c r="I270" s="13"/>
      <c r="J270" s="13"/>
    </row>
    <row r="271" ht="15.75" customHeight="1">
      <c r="A271" s="13"/>
      <c r="B271" s="13"/>
      <c r="C271" s="13"/>
      <c r="D271" s="110"/>
      <c r="E271" s="14"/>
      <c r="F271" s="13"/>
      <c r="G271" s="14"/>
      <c r="H271" s="14"/>
      <c r="I271" s="13"/>
      <c r="J271" s="13"/>
    </row>
    <row r="272" ht="15.75" customHeight="1">
      <c r="A272" s="13"/>
      <c r="B272" s="13"/>
      <c r="C272" s="13"/>
      <c r="D272" s="110"/>
      <c r="E272" s="14"/>
      <c r="F272" s="13"/>
      <c r="G272" s="14"/>
      <c r="H272" s="14"/>
      <c r="I272" s="13"/>
      <c r="J272" s="13"/>
    </row>
    <row r="273" ht="15.75" customHeight="1">
      <c r="A273" s="13"/>
      <c r="B273" s="13"/>
      <c r="C273" s="13"/>
      <c r="D273" s="110"/>
      <c r="E273" s="14"/>
      <c r="F273" s="13"/>
      <c r="G273" s="14"/>
      <c r="H273" s="14"/>
      <c r="I273" s="13"/>
      <c r="J273" s="13"/>
    </row>
    <row r="274" ht="15.75" customHeight="1">
      <c r="A274" s="13"/>
      <c r="B274" s="13"/>
      <c r="C274" s="13"/>
      <c r="D274" s="110"/>
      <c r="E274" s="14"/>
      <c r="F274" s="13"/>
      <c r="G274" s="14"/>
      <c r="H274" s="14"/>
      <c r="I274" s="13"/>
      <c r="J274" s="13"/>
    </row>
    <row r="275" ht="15.75" customHeight="1">
      <c r="A275" s="13"/>
      <c r="B275" s="13"/>
      <c r="C275" s="13"/>
      <c r="D275" s="110"/>
      <c r="E275" s="14"/>
      <c r="F275" s="13"/>
      <c r="G275" s="14"/>
      <c r="H275" s="14"/>
      <c r="I275" s="13"/>
      <c r="J275" s="13"/>
    </row>
    <row r="276" ht="15.75" customHeight="1">
      <c r="A276" s="13"/>
      <c r="B276" s="13"/>
      <c r="C276" s="13"/>
      <c r="D276" s="110"/>
      <c r="E276" s="14"/>
      <c r="F276" s="13"/>
      <c r="G276" s="14"/>
      <c r="H276" s="14"/>
      <c r="I276" s="13"/>
      <c r="J276" s="13"/>
    </row>
    <row r="277" ht="15.75" customHeight="1">
      <c r="A277" s="13"/>
      <c r="B277" s="13"/>
      <c r="C277" s="13"/>
      <c r="D277" s="110"/>
      <c r="E277" s="14"/>
      <c r="F277" s="13"/>
      <c r="G277" s="14"/>
      <c r="H277" s="14"/>
      <c r="I277" s="13"/>
      <c r="J277" s="13"/>
    </row>
    <row r="278" ht="15.75" customHeight="1">
      <c r="A278" s="13"/>
      <c r="B278" s="13"/>
      <c r="C278" s="13"/>
      <c r="D278" s="110"/>
      <c r="E278" s="14"/>
      <c r="F278" s="13"/>
      <c r="G278" s="14"/>
      <c r="H278" s="14"/>
      <c r="I278" s="13"/>
      <c r="J278" s="13"/>
    </row>
    <row r="279" ht="15.75" customHeight="1">
      <c r="A279" s="13"/>
      <c r="B279" s="13"/>
      <c r="C279" s="13"/>
      <c r="D279" s="110"/>
      <c r="E279" s="14"/>
      <c r="F279" s="13"/>
      <c r="G279" s="14"/>
      <c r="H279" s="14"/>
      <c r="I279" s="13"/>
      <c r="J279" s="13"/>
    </row>
    <row r="280" ht="15.75" customHeight="1">
      <c r="A280" s="13"/>
      <c r="B280" s="13"/>
      <c r="C280" s="13"/>
      <c r="D280" s="110"/>
      <c r="E280" s="14"/>
      <c r="F280" s="13"/>
      <c r="G280" s="14"/>
      <c r="H280" s="14"/>
      <c r="I280" s="13"/>
      <c r="J280" s="13"/>
    </row>
    <row r="281" ht="15.75" customHeight="1">
      <c r="A281" s="13"/>
      <c r="B281" s="13"/>
      <c r="C281" s="13"/>
      <c r="D281" s="110"/>
      <c r="E281" s="14"/>
      <c r="F281" s="13"/>
      <c r="G281" s="14"/>
      <c r="H281" s="14"/>
      <c r="I281" s="13"/>
      <c r="J281" s="13"/>
    </row>
    <row r="282" ht="15.75" customHeight="1">
      <c r="A282" s="13"/>
      <c r="B282" s="13"/>
      <c r="C282" s="13"/>
      <c r="D282" s="110"/>
      <c r="E282" s="14"/>
      <c r="F282" s="13"/>
      <c r="G282" s="14"/>
      <c r="H282" s="14"/>
      <c r="I282" s="13"/>
      <c r="J282" s="13"/>
    </row>
    <row r="283" ht="15.75" customHeight="1">
      <c r="A283" s="13"/>
      <c r="B283" s="13"/>
      <c r="C283" s="13"/>
      <c r="D283" s="110"/>
      <c r="E283" s="14"/>
      <c r="F283" s="13"/>
      <c r="G283" s="14"/>
      <c r="H283" s="14"/>
      <c r="I283" s="13"/>
      <c r="J283" s="13"/>
    </row>
    <row r="284" ht="15.75" customHeight="1">
      <c r="A284" s="13"/>
      <c r="B284" s="13"/>
      <c r="C284" s="13"/>
      <c r="D284" s="110"/>
      <c r="E284" s="14"/>
      <c r="F284" s="13"/>
      <c r="G284" s="14"/>
      <c r="H284" s="14"/>
      <c r="I284" s="13"/>
      <c r="J284" s="13"/>
    </row>
    <row r="285" ht="15.75" customHeight="1">
      <c r="A285" s="13"/>
      <c r="B285" s="13"/>
      <c r="C285" s="13"/>
      <c r="D285" s="110"/>
      <c r="E285" s="14"/>
      <c r="F285" s="13"/>
      <c r="G285" s="14"/>
      <c r="H285" s="14"/>
      <c r="I285" s="13"/>
      <c r="J285" s="13"/>
    </row>
    <row r="286" ht="15.75" customHeight="1">
      <c r="A286" s="13"/>
      <c r="B286" s="13"/>
      <c r="C286" s="13"/>
      <c r="D286" s="110"/>
      <c r="E286" s="14"/>
      <c r="F286" s="13"/>
      <c r="G286" s="14"/>
      <c r="H286" s="14"/>
      <c r="I286" s="13"/>
      <c r="J286" s="13"/>
    </row>
    <row r="287" ht="15.75" customHeight="1">
      <c r="A287" s="13"/>
      <c r="B287" s="13"/>
      <c r="C287" s="13"/>
      <c r="D287" s="110"/>
      <c r="E287" s="14"/>
      <c r="F287" s="13"/>
      <c r="G287" s="14"/>
      <c r="H287" s="14"/>
      <c r="I287" s="13"/>
      <c r="J287" s="13"/>
    </row>
    <row r="288" ht="15.75" customHeight="1">
      <c r="A288" s="13"/>
      <c r="B288" s="13"/>
      <c r="C288" s="13"/>
      <c r="D288" s="110"/>
      <c r="E288" s="14"/>
      <c r="F288" s="13"/>
      <c r="G288" s="14"/>
      <c r="H288" s="14"/>
      <c r="I288" s="13"/>
      <c r="J288" s="13"/>
    </row>
    <row r="289" ht="15.75" customHeight="1">
      <c r="A289" s="13"/>
      <c r="B289" s="13"/>
      <c r="C289" s="13"/>
      <c r="D289" s="110"/>
      <c r="E289" s="14"/>
      <c r="F289" s="13"/>
      <c r="G289" s="14"/>
      <c r="H289" s="14"/>
      <c r="I289" s="13"/>
      <c r="J289" s="13"/>
    </row>
    <row r="290" ht="15.75" customHeight="1">
      <c r="A290" s="13"/>
      <c r="B290" s="13"/>
      <c r="C290" s="13"/>
      <c r="D290" s="110"/>
      <c r="E290" s="14"/>
      <c r="F290" s="13"/>
      <c r="G290" s="14"/>
      <c r="H290" s="14"/>
      <c r="I290" s="13"/>
      <c r="J290" s="13"/>
    </row>
    <row r="291" ht="15.75" customHeight="1">
      <c r="A291" s="13"/>
      <c r="B291" s="13"/>
      <c r="C291" s="13"/>
      <c r="D291" s="110"/>
      <c r="E291" s="14"/>
      <c r="F291" s="13"/>
      <c r="G291" s="14"/>
      <c r="H291" s="14"/>
      <c r="I291" s="13"/>
      <c r="J291" s="13"/>
    </row>
    <row r="292" ht="15.75" customHeight="1">
      <c r="A292" s="13"/>
      <c r="B292" s="13"/>
      <c r="C292" s="13"/>
      <c r="D292" s="110"/>
      <c r="E292" s="14"/>
      <c r="F292" s="13"/>
      <c r="G292" s="14"/>
      <c r="H292" s="14"/>
      <c r="I292" s="13"/>
      <c r="J292" s="13"/>
    </row>
    <row r="293" ht="15.75" customHeight="1">
      <c r="A293" s="13"/>
      <c r="B293" s="13"/>
      <c r="C293" s="13"/>
      <c r="D293" s="110"/>
      <c r="E293" s="14"/>
      <c r="F293" s="13"/>
      <c r="G293" s="14"/>
      <c r="H293" s="14"/>
      <c r="I293" s="13"/>
      <c r="J293" s="13"/>
    </row>
    <row r="294" ht="15.75" customHeight="1">
      <c r="A294" s="13"/>
      <c r="B294" s="13"/>
      <c r="C294" s="13"/>
      <c r="D294" s="110"/>
      <c r="E294" s="14"/>
      <c r="F294" s="13"/>
      <c r="G294" s="14"/>
      <c r="H294" s="14"/>
      <c r="I294" s="13"/>
      <c r="J294" s="13"/>
    </row>
    <row r="295" ht="15.75" customHeight="1">
      <c r="A295" s="13"/>
      <c r="B295" s="13"/>
      <c r="C295" s="13"/>
      <c r="D295" s="110"/>
      <c r="E295" s="14"/>
      <c r="F295" s="13"/>
      <c r="G295" s="14"/>
      <c r="H295" s="14"/>
      <c r="I295" s="13"/>
      <c r="J295" s="13"/>
    </row>
    <row r="296" ht="15.75" customHeight="1">
      <c r="A296" s="13"/>
      <c r="B296" s="13"/>
      <c r="C296" s="13"/>
      <c r="D296" s="110"/>
      <c r="E296" s="14"/>
      <c r="F296" s="13"/>
      <c r="G296" s="14"/>
      <c r="H296" s="14"/>
      <c r="I296" s="13"/>
      <c r="J296" s="13"/>
    </row>
    <row r="297" ht="15.75" customHeight="1">
      <c r="A297" s="13"/>
      <c r="B297" s="13"/>
      <c r="C297" s="13"/>
      <c r="D297" s="110"/>
      <c r="E297" s="14"/>
      <c r="F297" s="13"/>
      <c r="G297" s="14"/>
      <c r="H297" s="14"/>
      <c r="I297" s="13"/>
      <c r="J297" s="13"/>
    </row>
    <row r="298" ht="15.75" customHeight="1">
      <c r="A298" s="13"/>
      <c r="B298" s="13"/>
      <c r="C298" s="13"/>
      <c r="D298" s="110"/>
      <c r="E298" s="14"/>
      <c r="F298" s="13"/>
      <c r="G298" s="14"/>
      <c r="H298" s="14"/>
      <c r="I298" s="13"/>
      <c r="J298" s="13"/>
    </row>
    <row r="299" ht="15.75" customHeight="1">
      <c r="A299" s="13"/>
      <c r="B299" s="13"/>
      <c r="C299" s="13"/>
      <c r="D299" s="110"/>
      <c r="E299" s="14"/>
      <c r="F299" s="13"/>
      <c r="G299" s="14"/>
      <c r="H299" s="14"/>
      <c r="I299" s="13"/>
      <c r="J299" s="13"/>
    </row>
    <row r="300" ht="15.75" customHeight="1">
      <c r="A300" s="13"/>
      <c r="B300" s="13"/>
      <c r="C300" s="13"/>
      <c r="D300" s="110"/>
      <c r="E300" s="14"/>
      <c r="F300" s="13"/>
      <c r="G300" s="14"/>
      <c r="H300" s="14"/>
      <c r="I300" s="13"/>
      <c r="J300" s="13"/>
    </row>
    <row r="301" ht="15.75" customHeight="1">
      <c r="A301" s="13"/>
      <c r="B301" s="13"/>
      <c r="C301" s="13"/>
      <c r="D301" s="110"/>
      <c r="E301" s="14"/>
      <c r="F301" s="13"/>
      <c r="G301" s="14"/>
      <c r="H301" s="14"/>
      <c r="I301" s="13"/>
      <c r="J301" s="13"/>
    </row>
    <row r="302" ht="15.75" customHeight="1">
      <c r="A302" s="13"/>
      <c r="B302" s="13"/>
      <c r="C302" s="13"/>
      <c r="D302" s="110"/>
      <c r="E302" s="14"/>
      <c r="F302" s="13"/>
      <c r="G302" s="14"/>
      <c r="H302" s="14"/>
      <c r="I302" s="13"/>
      <c r="J302" s="13"/>
    </row>
    <row r="303" ht="15.75" customHeight="1">
      <c r="A303" s="13"/>
      <c r="B303" s="13"/>
      <c r="C303" s="13"/>
      <c r="D303" s="110"/>
      <c r="E303" s="14"/>
      <c r="F303" s="13"/>
      <c r="G303" s="14"/>
      <c r="H303" s="14"/>
      <c r="I303" s="13"/>
      <c r="J303" s="13"/>
    </row>
    <row r="304" ht="15.75" customHeight="1">
      <c r="A304" s="13"/>
      <c r="B304" s="13"/>
      <c r="C304" s="13"/>
      <c r="D304" s="110"/>
      <c r="E304" s="14"/>
      <c r="F304" s="13"/>
      <c r="G304" s="14"/>
      <c r="H304" s="14"/>
      <c r="I304" s="13"/>
      <c r="J304" s="13"/>
    </row>
    <row r="305" ht="15.75" customHeight="1">
      <c r="A305" s="13"/>
      <c r="B305" s="13"/>
      <c r="C305" s="13"/>
      <c r="D305" s="110"/>
      <c r="E305" s="14"/>
      <c r="F305" s="13"/>
      <c r="G305" s="14"/>
      <c r="H305" s="14"/>
      <c r="I305" s="13"/>
      <c r="J305" s="13"/>
    </row>
    <row r="306" ht="15.75" customHeight="1">
      <c r="A306" s="13"/>
      <c r="B306" s="13"/>
      <c r="C306" s="13"/>
      <c r="D306" s="110"/>
      <c r="E306" s="14"/>
      <c r="F306" s="13"/>
      <c r="G306" s="14"/>
      <c r="H306" s="14"/>
      <c r="I306" s="13"/>
      <c r="J306" s="13"/>
    </row>
    <row r="307" ht="15.75" customHeight="1">
      <c r="A307" s="13"/>
      <c r="B307" s="13"/>
      <c r="C307" s="13"/>
      <c r="D307" s="110"/>
      <c r="E307" s="14"/>
      <c r="F307" s="13"/>
      <c r="G307" s="14"/>
      <c r="H307" s="14"/>
      <c r="I307" s="13"/>
      <c r="J307" s="13"/>
    </row>
    <row r="308" ht="15.75" customHeight="1">
      <c r="A308" s="13"/>
      <c r="B308" s="13"/>
      <c r="C308" s="13"/>
      <c r="D308" s="110"/>
      <c r="E308" s="14"/>
      <c r="F308" s="13"/>
      <c r="G308" s="14"/>
      <c r="H308" s="14"/>
      <c r="I308" s="13"/>
      <c r="J308" s="13"/>
    </row>
    <row r="309" ht="15.75" customHeight="1">
      <c r="A309" s="13"/>
      <c r="B309" s="13"/>
      <c r="C309" s="13"/>
      <c r="D309" s="110"/>
      <c r="E309" s="14"/>
      <c r="F309" s="13"/>
      <c r="G309" s="14"/>
      <c r="H309" s="14"/>
      <c r="I309" s="13"/>
      <c r="J309" s="13"/>
    </row>
    <row r="310" ht="15.75" customHeight="1">
      <c r="A310" s="13"/>
      <c r="B310" s="13"/>
      <c r="C310" s="13"/>
      <c r="D310" s="110"/>
      <c r="E310" s="14"/>
      <c r="F310" s="13"/>
      <c r="G310" s="14"/>
      <c r="H310" s="14"/>
      <c r="I310" s="13"/>
      <c r="J310" s="13"/>
    </row>
    <row r="311" ht="15.75" customHeight="1">
      <c r="A311" s="13"/>
      <c r="B311" s="13"/>
      <c r="C311" s="13"/>
      <c r="D311" s="110"/>
      <c r="E311" s="14"/>
      <c r="F311" s="13"/>
      <c r="G311" s="14"/>
      <c r="H311" s="14"/>
      <c r="I311" s="13"/>
      <c r="J311" s="13"/>
    </row>
    <row r="312" ht="15.75" customHeight="1">
      <c r="A312" s="13"/>
      <c r="B312" s="13"/>
      <c r="C312" s="13"/>
      <c r="D312" s="110"/>
      <c r="E312" s="14"/>
      <c r="F312" s="13"/>
      <c r="G312" s="14"/>
      <c r="H312" s="14"/>
      <c r="I312" s="13"/>
      <c r="J312" s="13"/>
    </row>
    <row r="313" ht="15.75" customHeight="1">
      <c r="A313" s="13"/>
      <c r="B313" s="13"/>
      <c r="C313" s="13"/>
      <c r="D313" s="110"/>
      <c r="E313" s="14"/>
      <c r="F313" s="13"/>
      <c r="G313" s="14"/>
      <c r="H313" s="14"/>
      <c r="I313" s="13"/>
      <c r="J313" s="13"/>
    </row>
    <row r="314" ht="15.75" customHeight="1">
      <c r="A314" s="13"/>
      <c r="B314" s="13"/>
      <c r="C314" s="13"/>
      <c r="D314" s="110"/>
      <c r="E314" s="14"/>
      <c r="F314" s="13"/>
      <c r="G314" s="14"/>
      <c r="H314" s="14"/>
      <c r="I314" s="13"/>
      <c r="J314" s="13"/>
    </row>
    <row r="315" ht="15.75" customHeight="1">
      <c r="A315" s="13"/>
      <c r="B315" s="13"/>
      <c r="C315" s="13"/>
      <c r="D315" s="110"/>
      <c r="E315" s="14"/>
      <c r="F315" s="13"/>
      <c r="G315" s="14"/>
      <c r="H315" s="14"/>
      <c r="I315" s="13"/>
      <c r="J315" s="13"/>
    </row>
    <row r="316" ht="15.75" customHeight="1">
      <c r="A316" s="13"/>
      <c r="B316" s="13"/>
      <c r="C316" s="13"/>
      <c r="D316" s="110"/>
      <c r="E316" s="14"/>
      <c r="F316" s="13"/>
      <c r="G316" s="14"/>
      <c r="H316" s="14"/>
      <c r="I316" s="13"/>
      <c r="J316" s="13"/>
    </row>
    <row r="317" ht="15.75" customHeight="1">
      <c r="A317" s="13"/>
      <c r="B317" s="13"/>
      <c r="C317" s="13"/>
      <c r="D317" s="110"/>
      <c r="E317" s="14"/>
      <c r="F317" s="13"/>
      <c r="G317" s="14"/>
      <c r="H317" s="14"/>
      <c r="I317" s="13"/>
      <c r="J317" s="13"/>
    </row>
    <row r="318" ht="15.75" customHeight="1">
      <c r="A318" s="13"/>
      <c r="B318" s="13"/>
      <c r="C318" s="13"/>
      <c r="D318" s="110"/>
      <c r="E318" s="14"/>
      <c r="F318" s="13"/>
      <c r="G318" s="14"/>
      <c r="H318" s="14"/>
      <c r="I318" s="13"/>
      <c r="J318" s="13"/>
    </row>
    <row r="319" ht="15.75" customHeight="1">
      <c r="A319" s="13"/>
      <c r="B319" s="13"/>
      <c r="C319" s="13"/>
      <c r="D319" s="110"/>
      <c r="E319" s="14"/>
      <c r="F319" s="13"/>
      <c r="G319" s="14"/>
      <c r="H319" s="14"/>
      <c r="I319" s="13"/>
      <c r="J319" s="13"/>
    </row>
    <row r="320" ht="15.75" customHeight="1">
      <c r="A320" s="13"/>
      <c r="B320" s="13"/>
      <c r="C320" s="13"/>
      <c r="D320" s="110"/>
      <c r="E320" s="14"/>
      <c r="F320" s="13"/>
      <c r="G320" s="14"/>
      <c r="H320" s="14"/>
      <c r="I320" s="13"/>
      <c r="J320" s="13"/>
    </row>
    <row r="321" ht="15.75" customHeight="1">
      <c r="A321" s="13"/>
      <c r="B321" s="13"/>
      <c r="C321" s="13"/>
      <c r="D321" s="110"/>
      <c r="E321" s="14"/>
      <c r="F321" s="13"/>
      <c r="G321" s="14"/>
      <c r="H321" s="14"/>
      <c r="I321" s="13"/>
      <c r="J321" s="13"/>
    </row>
    <row r="322" ht="15.75" customHeight="1">
      <c r="A322" s="13"/>
      <c r="B322" s="13"/>
      <c r="C322" s="13"/>
      <c r="D322" s="110"/>
      <c r="E322" s="14"/>
      <c r="F322" s="13"/>
      <c r="G322" s="14"/>
      <c r="H322" s="14"/>
      <c r="I322" s="13"/>
      <c r="J322" s="13"/>
    </row>
    <row r="323" ht="15.75" customHeight="1">
      <c r="A323" s="13"/>
      <c r="B323" s="13"/>
      <c r="C323" s="13"/>
      <c r="D323" s="110"/>
      <c r="E323" s="14"/>
      <c r="F323" s="13"/>
      <c r="G323" s="14"/>
      <c r="H323" s="14"/>
      <c r="I323" s="13"/>
      <c r="J323" s="13"/>
    </row>
    <row r="324" ht="15.75" customHeight="1">
      <c r="A324" s="13"/>
      <c r="B324" s="13"/>
      <c r="C324" s="13"/>
      <c r="D324" s="110"/>
      <c r="E324" s="14"/>
      <c r="F324" s="13"/>
      <c r="G324" s="14"/>
      <c r="H324" s="14"/>
      <c r="I324" s="13"/>
      <c r="J324" s="13"/>
    </row>
    <row r="325" ht="15.75" customHeight="1">
      <c r="A325" s="13"/>
      <c r="B325" s="13"/>
      <c r="C325" s="13"/>
      <c r="D325" s="110"/>
      <c r="E325" s="14"/>
      <c r="F325" s="13"/>
      <c r="G325" s="14"/>
      <c r="H325" s="14"/>
      <c r="I325" s="13"/>
      <c r="J325" s="13"/>
    </row>
    <row r="326" ht="15.75" customHeight="1">
      <c r="A326" s="13"/>
      <c r="B326" s="13"/>
      <c r="C326" s="13"/>
      <c r="D326" s="110"/>
      <c r="E326" s="14"/>
      <c r="F326" s="13"/>
      <c r="G326" s="14"/>
      <c r="H326" s="14"/>
      <c r="I326" s="13"/>
      <c r="J326" s="13"/>
    </row>
    <row r="327" ht="15.75" customHeight="1">
      <c r="A327" s="13"/>
      <c r="B327" s="13"/>
      <c r="C327" s="13"/>
      <c r="D327" s="110"/>
      <c r="E327" s="14"/>
      <c r="F327" s="13"/>
      <c r="G327" s="14"/>
      <c r="H327" s="14"/>
      <c r="I327" s="13"/>
      <c r="J327" s="13"/>
    </row>
    <row r="328" ht="15.75" customHeight="1">
      <c r="A328" s="13"/>
      <c r="B328" s="13"/>
      <c r="C328" s="13"/>
      <c r="D328" s="110"/>
      <c r="E328" s="14"/>
      <c r="F328" s="13"/>
      <c r="G328" s="14"/>
      <c r="H328" s="14"/>
      <c r="I328" s="13"/>
      <c r="J328" s="13"/>
    </row>
    <row r="329" ht="15.75" customHeight="1">
      <c r="A329" s="13"/>
      <c r="B329" s="13"/>
      <c r="C329" s="13"/>
      <c r="D329" s="110"/>
      <c r="E329" s="14"/>
      <c r="F329" s="13"/>
      <c r="G329" s="14"/>
      <c r="H329" s="14"/>
      <c r="I329" s="13"/>
      <c r="J329" s="13"/>
    </row>
    <row r="330" ht="15.75" customHeight="1">
      <c r="A330" s="13"/>
      <c r="B330" s="13"/>
      <c r="C330" s="13"/>
      <c r="D330" s="110"/>
      <c r="E330" s="14"/>
      <c r="F330" s="13"/>
      <c r="G330" s="14"/>
      <c r="H330" s="14"/>
      <c r="I330" s="13"/>
      <c r="J330" s="13"/>
    </row>
    <row r="331" ht="15.75" customHeight="1">
      <c r="A331" s="13"/>
      <c r="B331" s="13"/>
      <c r="C331" s="13"/>
      <c r="D331" s="110"/>
      <c r="E331" s="14"/>
      <c r="F331" s="13"/>
      <c r="G331" s="14"/>
      <c r="H331" s="14"/>
      <c r="I331" s="13"/>
      <c r="J331" s="13"/>
    </row>
    <row r="332" ht="15.75" customHeight="1">
      <c r="A332" s="13"/>
      <c r="B332" s="13"/>
      <c r="C332" s="13"/>
      <c r="D332" s="110"/>
      <c r="E332" s="14"/>
      <c r="F332" s="13"/>
      <c r="G332" s="14"/>
      <c r="H332" s="14"/>
      <c r="I332" s="13"/>
      <c r="J332" s="13"/>
    </row>
    <row r="333" ht="15.75" customHeight="1">
      <c r="A333" s="13"/>
      <c r="B333" s="13"/>
      <c r="C333" s="13"/>
      <c r="D333" s="110"/>
      <c r="E333" s="14"/>
      <c r="F333" s="13"/>
      <c r="G333" s="14"/>
      <c r="H333" s="14"/>
      <c r="I333" s="13"/>
      <c r="J333" s="13"/>
    </row>
    <row r="334" ht="15.75" customHeight="1">
      <c r="A334" s="13"/>
      <c r="B334" s="13"/>
      <c r="C334" s="13"/>
      <c r="D334" s="110"/>
      <c r="E334" s="14"/>
      <c r="F334" s="13"/>
      <c r="G334" s="14"/>
      <c r="H334" s="14"/>
      <c r="I334" s="13"/>
      <c r="J334" s="13"/>
    </row>
    <row r="335" ht="15.75" customHeight="1">
      <c r="A335" s="13"/>
      <c r="B335" s="13"/>
      <c r="C335" s="13"/>
      <c r="D335" s="110"/>
      <c r="E335" s="14"/>
      <c r="F335" s="13"/>
      <c r="G335" s="14"/>
      <c r="H335" s="14"/>
      <c r="I335" s="13"/>
      <c r="J335" s="13"/>
    </row>
    <row r="336" ht="15.75" customHeight="1">
      <c r="A336" s="13"/>
      <c r="B336" s="13"/>
      <c r="C336" s="13"/>
      <c r="D336" s="110"/>
      <c r="E336" s="14"/>
      <c r="F336" s="13"/>
      <c r="G336" s="14"/>
      <c r="H336" s="14"/>
      <c r="I336" s="13"/>
      <c r="J336" s="13"/>
    </row>
    <row r="337" ht="15.75" customHeight="1">
      <c r="A337" s="13"/>
      <c r="B337" s="13"/>
      <c r="C337" s="13"/>
      <c r="D337" s="110"/>
      <c r="E337" s="14"/>
      <c r="F337" s="13"/>
      <c r="G337" s="14"/>
      <c r="H337" s="14"/>
      <c r="I337" s="13"/>
      <c r="J337" s="13"/>
    </row>
    <row r="338" ht="15.75" customHeight="1">
      <c r="A338" s="13"/>
      <c r="B338" s="13"/>
      <c r="C338" s="13"/>
      <c r="D338" s="110"/>
      <c r="E338" s="14"/>
      <c r="F338" s="13"/>
      <c r="G338" s="14"/>
      <c r="H338" s="14"/>
      <c r="I338" s="13"/>
      <c r="J338" s="13"/>
    </row>
    <row r="339" ht="15.75" customHeight="1">
      <c r="A339" s="13"/>
      <c r="B339" s="13"/>
      <c r="C339" s="13"/>
      <c r="D339" s="110"/>
      <c r="E339" s="14"/>
      <c r="F339" s="13"/>
      <c r="G339" s="14"/>
      <c r="H339" s="14"/>
      <c r="I339" s="13"/>
      <c r="J339" s="13"/>
    </row>
    <row r="340" ht="15.75" customHeight="1">
      <c r="A340" s="13"/>
      <c r="B340" s="13"/>
      <c r="C340" s="13"/>
      <c r="D340" s="110"/>
      <c r="E340" s="14"/>
      <c r="F340" s="13"/>
      <c r="G340" s="14"/>
      <c r="H340" s="14"/>
      <c r="I340" s="13"/>
      <c r="J340" s="13"/>
    </row>
    <row r="341" ht="15.75" customHeight="1">
      <c r="A341" s="13"/>
      <c r="B341" s="13"/>
      <c r="C341" s="13"/>
      <c r="D341" s="110"/>
      <c r="E341" s="14"/>
      <c r="F341" s="13"/>
      <c r="G341" s="14"/>
      <c r="H341" s="14"/>
      <c r="I341" s="13"/>
      <c r="J341" s="13"/>
    </row>
    <row r="342" ht="15.75" customHeight="1">
      <c r="A342" s="13"/>
      <c r="B342" s="13"/>
      <c r="C342" s="13"/>
      <c r="D342" s="110"/>
      <c r="E342" s="14"/>
      <c r="F342" s="13"/>
      <c r="G342" s="14"/>
      <c r="H342" s="14"/>
      <c r="I342" s="13"/>
      <c r="J342" s="13"/>
    </row>
    <row r="343" ht="15.75" customHeight="1">
      <c r="A343" s="13"/>
      <c r="B343" s="13"/>
      <c r="C343" s="13"/>
      <c r="D343" s="110"/>
      <c r="E343" s="14"/>
      <c r="F343" s="13"/>
      <c r="G343" s="14"/>
      <c r="H343" s="14"/>
      <c r="I343" s="13"/>
      <c r="J343" s="13"/>
    </row>
    <row r="344" ht="15.75" customHeight="1">
      <c r="A344" s="13"/>
      <c r="B344" s="13"/>
      <c r="C344" s="13"/>
      <c r="D344" s="110"/>
      <c r="E344" s="14"/>
      <c r="F344" s="13"/>
      <c r="G344" s="14"/>
      <c r="H344" s="14"/>
      <c r="I344" s="13"/>
      <c r="J344" s="13"/>
    </row>
    <row r="345" ht="15.75" customHeight="1">
      <c r="A345" s="13"/>
      <c r="B345" s="13"/>
      <c r="C345" s="13"/>
      <c r="D345" s="110"/>
      <c r="E345" s="14"/>
      <c r="F345" s="13"/>
      <c r="G345" s="14"/>
      <c r="H345" s="14"/>
      <c r="I345" s="13"/>
      <c r="J345" s="13"/>
    </row>
    <row r="346" ht="15.75" customHeight="1">
      <c r="A346" s="13"/>
      <c r="B346" s="13"/>
      <c r="C346" s="13"/>
      <c r="D346" s="110"/>
      <c r="E346" s="14"/>
      <c r="F346" s="13"/>
      <c r="G346" s="14"/>
      <c r="H346" s="14"/>
      <c r="I346" s="13"/>
      <c r="J346" s="13"/>
    </row>
    <row r="347" ht="15.75" customHeight="1">
      <c r="A347" s="13"/>
      <c r="B347" s="13"/>
      <c r="C347" s="13"/>
      <c r="D347" s="110"/>
      <c r="E347" s="14"/>
      <c r="F347" s="13"/>
      <c r="G347" s="14"/>
      <c r="H347" s="14"/>
      <c r="I347" s="13"/>
      <c r="J347" s="13"/>
    </row>
    <row r="348" ht="15.75" customHeight="1">
      <c r="A348" s="13"/>
      <c r="B348" s="13"/>
      <c r="C348" s="13"/>
      <c r="D348" s="110"/>
      <c r="E348" s="14"/>
      <c r="F348" s="13"/>
      <c r="G348" s="14"/>
      <c r="H348" s="14"/>
      <c r="I348" s="13"/>
      <c r="J348" s="13"/>
    </row>
    <row r="349" ht="15.75" customHeight="1">
      <c r="A349" s="13"/>
      <c r="B349" s="13"/>
      <c r="C349" s="13"/>
      <c r="D349" s="110"/>
      <c r="E349" s="14"/>
      <c r="F349" s="13"/>
      <c r="G349" s="14"/>
      <c r="H349" s="14"/>
      <c r="I349" s="13"/>
      <c r="J349" s="13"/>
    </row>
    <row r="350" ht="15.75" customHeight="1">
      <c r="A350" s="13"/>
      <c r="B350" s="13"/>
      <c r="C350" s="13"/>
      <c r="D350" s="110"/>
      <c r="E350" s="14"/>
      <c r="F350" s="13"/>
      <c r="G350" s="14"/>
      <c r="H350" s="14"/>
      <c r="I350" s="13"/>
      <c r="J350" s="13"/>
    </row>
    <row r="351" ht="15.75" customHeight="1">
      <c r="A351" s="13"/>
      <c r="B351" s="13"/>
      <c r="C351" s="13"/>
      <c r="D351" s="110"/>
      <c r="E351" s="14"/>
      <c r="F351" s="13"/>
      <c r="G351" s="14"/>
      <c r="H351" s="14"/>
      <c r="I351" s="13"/>
      <c r="J351" s="13"/>
    </row>
    <row r="352" ht="15.75" customHeight="1">
      <c r="A352" s="13"/>
      <c r="B352" s="13"/>
      <c r="C352" s="13"/>
      <c r="D352" s="110"/>
      <c r="E352" s="14"/>
      <c r="F352" s="13"/>
      <c r="G352" s="14"/>
      <c r="H352" s="14"/>
      <c r="I352" s="13"/>
      <c r="J352" s="13"/>
    </row>
    <row r="353" ht="15.75" customHeight="1">
      <c r="A353" s="13"/>
      <c r="B353" s="13"/>
      <c r="C353" s="13"/>
      <c r="D353" s="110"/>
      <c r="E353" s="14"/>
      <c r="F353" s="13"/>
      <c r="G353" s="14"/>
      <c r="H353" s="14"/>
      <c r="I353" s="13"/>
      <c r="J353" s="13"/>
    </row>
    <row r="354" ht="15.75" customHeight="1">
      <c r="A354" s="13"/>
      <c r="B354" s="13"/>
      <c r="C354" s="13"/>
      <c r="D354" s="110"/>
      <c r="E354" s="14"/>
      <c r="F354" s="13"/>
      <c r="G354" s="14"/>
      <c r="H354" s="14"/>
      <c r="I354" s="13"/>
      <c r="J354" s="13"/>
    </row>
    <row r="355" ht="15.75" customHeight="1">
      <c r="A355" s="13"/>
      <c r="B355" s="13"/>
      <c r="C355" s="13"/>
      <c r="D355" s="110"/>
      <c r="E355" s="14"/>
      <c r="F355" s="13"/>
      <c r="G355" s="14"/>
      <c r="H355" s="14"/>
      <c r="I355" s="13"/>
      <c r="J355" s="13"/>
    </row>
    <row r="356" ht="15.75" customHeight="1">
      <c r="A356" s="13"/>
      <c r="B356" s="13"/>
      <c r="C356" s="13"/>
      <c r="D356" s="110"/>
      <c r="E356" s="14"/>
      <c r="F356" s="13"/>
      <c r="G356" s="14"/>
      <c r="H356" s="14"/>
      <c r="I356" s="13"/>
      <c r="J356" s="13"/>
    </row>
    <row r="357" ht="15.75" customHeight="1">
      <c r="A357" s="13"/>
      <c r="B357" s="13"/>
      <c r="C357" s="13"/>
      <c r="D357" s="110"/>
      <c r="E357" s="14"/>
      <c r="F357" s="13"/>
      <c r="G357" s="14"/>
      <c r="H357" s="14"/>
      <c r="I357" s="13"/>
      <c r="J357" s="13"/>
    </row>
    <row r="358" ht="15.75" customHeight="1">
      <c r="A358" s="13"/>
      <c r="B358" s="13"/>
      <c r="C358" s="13"/>
      <c r="D358" s="110"/>
      <c r="E358" s="14"/>
      <c r="F358" s="13"/>
      <c r="G358" s="14"/>
      <c r="H358" s="14"/>
      <c r="I358" s="13"/>
      <c r="J358" s="13"/>
    </row>
    <row r="359" ht="15.75" customHeight="1">
      <c r="A359" s="13"/>
      <c r="B359" s="13"/>
      <c r="C359" s="13"/>
      <c r="D359" s="110"/>
      <c r="E359" s="14"/>
      <c r="F359" s="13"/>
      <c r="G359" s="14"/>
      <c r="H359" s="14"/>
      <c r="I359" s="13"/>
      <c r="J359" s="13"/>
    </row>
    <row r="360" ht="15.75" customHeight="1">
      <c r="A360" s="13"/>
      <c r="B360" s="13"/>
      <c r="C360" s="13"/>
      <c r="D360" s="110"/>
      <c r="E360" s="14"/>
      <c r="F360" s="13"/>
      <c r="G360" s="14"/>
      <c r="H360" s="14"/>
      <c r="I360" s="13"/>
      <c r="J360" s="13"/>
    </row>
    <row r="361" ht="15.75" customHeight="1">
      <c r="A361" s="13"/>
      <c r="B361" s="13"/>
      <c r="C361" s="13"/>
      <c r="D361" s="110"/>
      <c r="E361" s="14"/>
      <c r="F361" s="13"/>
      <c r="G361" s="14"/>
      <c r="H361" s="14"/>
      <c r="I361" s="13"/>
      <c r="J361" s="13"/>
    </row>
    <row r="362" ht="15.75" customHeight="1">
      <c r="A362" s="13"/>
      <c r="B362" s="13"/>
      <c r="C362" s="13"/>
      <c r="D362" s="110"/>
      <c r="E362" s="14"/>
      <c r="F362" s="13"/>
      <c r="G362" s="14"/>
      <c r="H362" s="14"/>
      <c r="I362" s="13"/>
      <c r="J362" s="13"/>
    </row>
    <row r="363" ht="15.75" customHeight="1">
      <c r="A363" s="13"/>
      <c r="B363" s="13"/>
      <c r="C363" s="13"/>
      <c r="D363" s="110"/>
      <c r="E363" s="14"/>
      <c r="F363" s="13"/>
      <c r="G363" s="14"/>
      <c r="H363" s="14"/>
      <c r="I363" s="13"/>
      <c r="J363" s="13"/>
    </row>
    <row r="364" ht="15.75" customHeight="1">
      <c r="A364" s="13"/>
      <c r="B364" s="13"/>
      <c r="C364" s="13"/>
      <c r="D364" s="110"/>
      <c r="E364" s="14"/>
      <c r="F364" s="13"/>
      <c r="G364" s="14"/>
      <c r="H364" s="14"/>
      <c r="I364" s="13"/>
      <c r="J364" s="13"/>
    </row>
    <row r="365" ht="15.75" customHeight="1">
      <c r="A365" s="13"/>
      <c r="B365" s="13"/>
      <c r="C365" s="13"/>
      <c r="D365" s="110"/>
      <c r="E365" s="14"/>
      <c r="F365" s="13"/>
      <c r="G365" s="14"/>
      <c r="H365" s="14"/>
      <c r="I365" s="13"/>
      <c r="J365" s="13"/>
    </row>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sheetData>
  <mergeCells count="20">
    <mergeCell ref="H3:H4"/>
    <mergeCell ref="I3:I4"/>
    <mergeCell ref="B2:I2"/>
    <mergeCell ref="B3:B4"/>
    <mergeCell ref="C3:C4"/>
    <mergeCell ref="D3:D4"/>
    <mergeCell ref="E3:E4"/>
    <mergeCell ref="F3:F4"/>
    <mergeCell ref="G3:G4"/>
    <mergeCell ref="B120:B137"/>
    <mergeCell ref="B139:B146"/>
    <mergeCell ref="B148:B155"/>
    <mergeCell ref="B157:B160"/>
    <mergeCell ref="B5:B18"/>
    <mergeCell ref="B20:B39"/>
    <mergeCell ref="B41:B53"/>
    <mergeCell ref="B55:B69"/>
    <mergeCell ref="B71:B101"/>
    <mergeCell ref="B103:B108"/>
    <mergeCell ref="B110:B118"/>
  </mergeCells>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2024-06-23T07:18:03Z</dcterms:created>
  <dc:creator>Tea Planko</dc:creator>
</cp:coreProperties>
</file>